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C:\Users\errolmarugg\Desktop\Desktop\Planeacion\Indicadores\2024\Nuevo modelo\"/>
    </mc:Choice>
  </mc:AlternateContent>
  <xr:revisionPtr revIDLastSave="0" documentId="13_ncr:1_{3F3F63EA-D88C-4DDA-B074-85D8DA384FF9}" xr6:coauthVersionLast="47" xr6:coauthVersionMax="47" xr10:uidLastSave="{00000000-0000-0000-0000-000000000000}"/>
  <bookViews>
    <workbookView xWindow="-21720" yWindow="-870" windowWidth="21840" windowHeight="13140" tabRatio="599" xr2:uid="{00000000-000D-0000-FFFF-FFFF00000000}"/>
  </bookViews>
  <sheets>
    <sheet name="Formato de Indicadores" sheetId="7" r:id="rId1"/>
    <sheet name="Ejemplo" sheetId="6" state="hidden"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01" i="7" l="1"/>
  <c r="Q600" i="7"/>
  <c r="Q599" i="7"/>
  <c r="Q597" i="7"/>
  <c r="Q596" i="7"/>
  <c r="Q595" i="7"/>
  <c r="Q594" i="7"/>
  <c r="Q593" i="7"/>
  <c r="Q591" i="7"/>
  <c r="Q590" i="7"/>
  <c r="Q589" i="7"/>
  <c r="Q588" i="7"/>
  <c r="Q587" i="7"/>
  <c r="Q585" i="7"/>
  <c r="Q584" i="7"/>
  <c r="Q583" i="7"/>
  <c r="Q582" i="7"/>
  <c r="Q581" i="7"/>
  <c r="Q579" i="7" l="1"/>
  <c r="Q578" i="7"/>
  <c r="Q577" i="7"/>
  <c r="Q576" i="7"/>
  <c r="Q575" i="7"/>
  <c r="Q573" i="7"/>
  <c r="Q572" i="7"/>
  <c r="Q571" i="7"/>
  <c r="Q569" i="7" l="1"/>
  <c r="Q568" i="7"/>
  <c r="Q567" i="7"/>
  <c r="Q566" i="7"/>
  <c r="Q565" i="7"/>
  <c r="Q563" i="7" l="1"/>
  <c r="Q562" i="7"/>
  <c r="Q561" i="7"/>
  <c r="Q559" i="7"/>
  <c r="Q558" i="7"/>
  <c r="Q557" i="7"/>
  <c r="Q555" i="7" l="1"/>
  <c r="Q554" i="7"/>
  <c r="Q553" i="7"/>
  <c r="Q552" i="7"/>
  <c r="Q551" i="7"/>
  <c r="Q549" i="7" l="1"/>
  <c r="Q548" i="7"/>
  <c r="Q547" i="7"/>
  <c r="Q546" i="7"/>
  <c r="Q545" i="7"/>
  <c r="Q543" i="7"/>
  <c r="Q542" i="7"/>
  <c r="Q541" i="7"/>
  <c r="Q539" i="7"/>
  <c r="Q538" i="7"/>
  <c r="Q537" i="7"/>
  <c r="Q535" i="7" l="1"/>
  <c r="Q534" i="7"/>
  <c r="Q533" i="7"/>
  <c r="Q532" i="7"/>
  <c r="Q531" i="7"/>
  <c r="Q529" i="7"/>
  <c r="Q528" i="7"/>
  <c r="Q527" i="7"/>
  <c r="Q526" i="7"/>
  <c r="Q525" i="7"/>
  <c r="Q523" i="7" l="1"/>
  <c r="Q522" i="7"/>
  <c r="Q521" i="7"/>
  <c r="Q520" i="7"/>
  <c r="Q519" i="7"/>
  <c r="Q517" i="7"/>
  <c r="Q516" i="7"/>
  <c r="Q515" i="7"/>
  <c r="Q514" i="7"/>
  <c r="Q513" i="7"/>
  <c r="Q511" i="7" l="1"/>
  <c r="Q510" i="7"/>
  <c r="Q509" i="7"/>
  <c r="Q508" i="7"/>
  <c r="Q507" i="7"/>
  <c r="Q505" i="7"/>
  <c r="Q504" i="7"/>
  <c r="N504" i="7"/>
  <c r="Q503" i="7"/>
  <c r="Q502" i="7"/>
  <c r="Q501" i="7"/>
  <c r="Q499" i="7"/>
  <c r="Q498" i="7"/>
  <c r="N498" i="7"/>
  <c r="Q497" i="7"/>
  <c r="Q496" i="7"/>
  <c r="Q495" i="7"/>
  <c r="Q493" i="7" l="1"/>
  <c r="Q492" i="7"/>
  <c r="Q491" i="7"/>
  <c r="Q489" i="7"/>
  <c r="Q488" i="7"/>
  <c r="Q486" i="7"/>
  <c r="Q485" i="7"/>
  <c r="Q484" i="7"/>
  <c r="Q483" i="7"/>
  <c r="Q482" i="7"/>
  <c r="Q480" i="7" l="1"/>
  <c r="Q479" i="7"/>
  <c r="Q477" i="7"/>
  <c r="Q476" i="7"/>
  <c r="Q474" i="7"/>
  <c r="Q473" i="7"/>
  <c r="Q472" i="7"/>
  <c r="Q470" i="7" l="1"/>
  <c r="Q469" i="7"/>
  <c r="Q468" i="7"/>
  <c r="Q466" i="7"/>
  <c r="Q465" i="7"/>
  <c r="Q464" i="7"/>
  <c r="Q463" i="7"/>
  <c r="Q461" i="7" l="1"/>
  <c r="Q460" i="7"/>
  <c r="Q459" i="7"/>
  <c r="Q458" i="7"/>
  <c r="Q457" i="7"/>
  <c r="Q455" i="7"/>
  <c r="Q454" i="7"/>
  <c r="Q452" i="7"/>
  <c r="Q451" i="7"/>
  <c r="Q450" i="7"/>
  <c r="Q449" i="7"/>
  <c r="Q448" i="7"/>
  <c r="Q446" i="7" l="1"/>
  <c r="Q445" i="7"/>
  <c r="Q444" i="7"/>
  <c r="Q443" i="7"/>
  <c r="Q442" i="7"/>
  <c r="Q440" i="7"/>
  <c r="Q439" i="7"/>
  <c r="Q438" i="7"/>
  <c r="Q437" i="7"/>
  <c r="Q436" i="7"/>
  <c r="Q435" i="7"/>
  <c r="Q434" i="7"/>
  <c r="Q433" i="7"/>
  <c r="Q432" i="7"/>
  <c r="Q431" i="7"/>
  <c r="Q430" i="7"/>
  <c r="Q429" i="7"/>
  <c r="Q428" i="7"/>
  <c r="Q426" i="7"/>
  <c r="Q425" i="7"/>
  <c r="Q424" i="7"/>
  <c r="Q423" i="7"/>
  <c r="Q422" i="7"/>
  <c r="Q421" i="7"/>
  <c r="Q420" i="7"/>
  <c r="Q419" i="7"/>
  <c r="Q418" i="7"/>
  <c r="Q417" i="7"/>
  <c r="Q416" i="7"/>
  <c r="Q415" i="7"/>
  <c r="Q414" i="7"/>
  <c r="Q412" i="7"/>
  <c r="Q411" i="7"/>
  <c r="Q410" i="7"/>
  <c r="Q409" i="7"/>
  <c r="Q408" i="7"/>
  <c r="Q407" i="7"/>
  <c r="Q406" i="7"/>
  <c r="Q405" i="7"/>
  <c r="Q404" i="7"/>
  <c r="Q403" i="7"/>
  <c r="Q402" i="7"/>
  <c r="Q401" i="7"/>
  <c r="Q400" i="7"/>
  <c r="O397" i="7" l="1"/>
  <c r="O398" i="7" s="1"/>
  <c r="Q398" i="7" s="1"/>
  <c r="M397" i="7"/>
  <c r="Q396" i="7"/>
  <c r="Q395" i="7"/>
  <c r="Q394" i="7"/>
  <c r="Q393" i="7"/>
  <c r="Q392" i="7"/>
  <c r="Q391" i="7"/>
  <c r="Q388" i="7"/>
  <c r="Q387" i="7"/>
  <c r="Q386" i="7"/>
  <c r="O384" i="7"/>
  <c r="Q384" i="7" s="1"/>
  <c r="N384" i="7"/>
  <c r="M384" i="7"/>
  <c r="Q383" i="7"/>
  <c r="Q382" i="7"/>
  <c r="Q381" i="7"/>
  <c r="Q380" i="7"/>
  <c r="Q379" i="7"/>
  <c r="Q378" i="7"/>
  <c r="Q377" i="7"/>
  <c r="Q374" i="7"/>
  <c r="Q373" i="7"/>
  <c r="Q372" i="7"/>
  <c r="N370" i="7"/>
  <c r="M370" i="7"/>
  <c r="O370" i="7" s="1"/>
  <c r="Q370" i="7" s="1"/>
  <c r="Q369" i="7"/>
  <c r="Q368" i="7"/>
  <c r="Q367" i="7"/>
  <c r="Q366" i="7"/>
  <c r="Q365" i="7"/>
  <c r="Q364" i="7"/>
  <c r="Q363" i="7"/>
  <c r="Q360" i="7"/>
  <c r="Q359" i="7"/>
  <c r="Q358" i="7"/>
  <c r="Q397" i="7" l="1"/>
  <c r="Q356" i="7" l="1"/>
  <c r="Q355" i="7"/>
  <c r="Q354" i="7"/>
  <c r="Q353" i="7"/>
  <c r="Q352" i="7"/>
  <c r="Q350" i="7"/>
  <c r="Q349" i="7"/>
  <c r="Q348" i="7"/>
  <c r="Q347" i="7"/>
  <c r="Q346" i="7"/>
  <c r="Q344" i="7"/>
  <c r="Q343" i="7"/>
  <c r="Q342" i="7"/>
  <c r="Q340" i="7"/>
  <c r="Q339" i="7"/>
  <c r="Q338" i="7"/>
  <c r="Q337" i="7"/>
  <c r="Q336" i="7"/>
  <c r="Q334" i="7"/>
  <c r="Q333" i="7"/>
  <c r="Q332" i="7"/>
  <c r="Q331" i="7"/>
  <c r="Q330" i="7"/>
  <c r="Q328" i="7"/>
  <c r="Q327" i="7"/>
  <c r="Q326" i="7"/>
  <c r="Q325" i="7"/>
  <c r="Q324" i="7"/>
  <c r="Q322" i="7"/>
  <c r="Q321" i="7"/>
  <c r="Q319" i="7"/>
  <c r="Q318" i="7"/>
  <c r="Q317" i="7"/>
  <c r="Q315" i="7"/>
  <c r="Q314" i="7"/>
  <c r="Q313" i="7"/>
  <c r="Q312" i="7"/>
  <c r="Q311" i="7"/>
  <c r="Q309" i="7" l="1"/>
  <c r="Q308" i="7"/>
  <c r="Q306" i="7"/>
  <c r="Q305" i="7"/>
  <c r="Q304" i="7"/>
  <c r="Q303" i="7"/>
  <c r="Q302" i="7"/>
  <c r="Q301" i="7"/>
  <c r="Q300" i="7"/>
  <c r="Q299" i="7"/>
  <c r="Q298" i="7"/>
  <c r="Q297" i="7"/>
  <c r="Q296" i="7"/>
  <c r="Q295" i="7"/>
  <c r="Q294" i="7"/>
  <c r="Q292" i="7"/>
  <c r="N292" i="7"/>
  <c r="Q291" i="7"/>
  <c r="Q290" i="7"/>
  <c r="Q289" i="7"/>
  <c r="Q288" i="7"/>
  <c r="Q287" i="7"/>
  <c r="Q286" i="7"/>
  <c r="Q285" i="7"/>
  <c r="Q284" i="7"/>
  <c r="Q283" i="7"/>
  <c r="Q282" i="7"/>
  <c r="Q281" i="7"/>
  <c r="Q280" i="7"/>
  <c r="Q278" i="7"/>
  <c r="Q277" i="7"/>
  <c r="Q276" i="7"/>
  <c r="Q275" i="7"/>
  <c r="Q274" i="7"/>
  <c r="Q273" i="7"/>
  <c r="Q272" i="7"/>
  <c r="Q271" i="7"/>
  <c r="Q270" i="7"/>
  <c r="Q269" i="7"/>
  <c r="Q268" i="7"/>
  <c r="Q267" i="7"/>
  <c r="Q266" i="7"/>
  <c r="Q264" i="7" l="1"/>
  <c r="Q263" i="7"/>
  <c r="Q262" i="7"/>
  <c r="Q260" i="7"/>
  <c r="O260" i="7"/>
  <c r="O259" i="7"/>
  <c r="Q259" i="7" s="1"/>
  <c r="Q258" i="7"/>
  <c r="O258" i="7"/>
  <c r="O257" i="7"/>
  <c r="Q257" i="7" s="1"/>
  <c r="Q256" i="7"/>
  <c r="O256" i="7"/>
  <c r="O255" i="7"/>
  <c r="Q255" i="7" s="1"/>
  <c r="Q254" i="7"/>
  <c r="O254" i="7"/>
  <c r="O253" i="7"/>
  <c r="Q253" i="7" s="1"/>
  <c r="Q252" i="7"/>
  <c r="O252" i="7"/>
  <c r="O251" i="7"/>
  <c r="Q251" i="7" s="1"/>
  <c r="Q250" i="7"/>
  <c r="O250" i="7"/>
  <c r="O249" i="7"/>
  <c r="Q249" i="7" s="1"/>
  <c r="Q248" i="7"/>
  <c r="O248" i="7"/>
  <c r="O246" i="7" l="1"/>
  <c r="Q246" i="7" s="1"/>
  <c r="O245" i="7"/>
  <c r="Q245" i="7" s="1"/>
  <c r="O244" i="7"/>
  <c r="O243" i="7"/>
  <c r="O242" i="7"/>
  <c r="Q242" i="7" s="1"/>
  <c r="O240" i="7"/>
  <c r="Q240" i="7" s="1"/>
  <c r="O239" i="7"/>
  <c r="Q239" i="7" s="1"/>
  <c r="O238" i="7"/>
  <c r="Q238" i="7" s="1"/>
  <c r="O237" i="7"/>
  <c r="Q237" i="7" s="1"/>
  <c r="O236" i="7"/>
  <c r="Q236" i="7" s="1"/>
  <c r="O234" i="7"/>
  <c r="Q234" i="7" s="1"/>
  <c r="O233" i="7"/>
  <c r="Q233" i="7" s="1"/>
  <c r="O232" i="7"/>
  <c r="Q232" i="7" s="1"/>
  <c r="O230" i="7"/>
  <c r="Q230" i="7" s="1"/>
  <c r="O229" i="7"/>
  <c r="Q229" i="7" s="1"/>
  <c r="O228" i="7"/>
  <c r="Q228" i="7" s="1"/>
  <c r="O227" i="7"/>
  <c r="Q227" i="7" s="1"/>
  <c r="O226" i="7"/>
  <c r="Q226" i="7" s="1"/>
  <c r="O224" i="7"/>
  <c r="Q224" i="7" s="1"/>
  <c r="O223" i="7"/>
  <c r="Q223" i="7" s="1"/>
  <c r="O222" i="7"/>
  <c r="Q222" i="7" s="1"/>
  <c r="O221" i="7"/>
  <c r="Q221" i="7" s="1"/>
  <c r="O220" i="7"/>
  <c r="Q220" i="7" s="1"/>
  <c r="O218" i="7"/>
  <c r="Q218" i="7" s="1"/>
  <c r="O217" i="7"/>
  <c r="Q217" i="7" s="1"/>
  <c r="O216" i="7"/>
  <c r="Q216" i="7" s="1"/>
  <c r="O215" i="7"/>
  <c r="Q215" i="7" s="1"/>
  <c r="O214" i="7"/>
  <c r="Q214" i="7" s="1"/>
  <c r="O212" i="7"/>
  <c r="Q212" i="7" s="1"/>
  <c r="O211" i="7"/>
  <c r="Q211" i="7" s="1"/>
  <c r="O210" i="7"/>
  <c r="Q210" i="7" s="1"/>
  <c r="O209" i="7"/>
  <c r="Q209" i="7" s="1"/>
  <c r="O208" i="7"/>
  <c r="Q208" i="7" s="1"/>
  <c r="Q206" i="7" l="1"/>
  <c r="Q205" i="7"/>
  <c r="Q204" i="7"/>
  <c r="Q203" i="7"/>
  <c r="Q202" i="7"/>
  <c r="Q200" i="7"/>
  <c r="Q199" i="7"/>
  <c r="Q198" i="7"/>
  <c r="Q197" i="7"/>
  <c r="Q196" i="7"/>
  <c r="Q194" i="7"/>
  <c r="Q193" i="7"/>
  <c r="Q192" i="7"/>
  <c r="Q191" i="7"/>
  <c r="Q190" i="7"/>
  <c r="Q188" i="7"/>
  <c r="Q187" i="7"/>
  <c r="Q186" i="7"/>
  <c r="Q185" i="7"/>
  <c r="Q184" i="7"/>
  <c r="Q182" i="7"/>
  <c r="Q181" i="7"/>
  <c r="Q180" i="7"/>
  <c r="Q179" i="7"/>
  <c r="Q178" i="7"/>
  <c r="Q176" i="7" l="1"/>
  <c r="Q175" i="7"/>
  <c r="Q174" i="7"/>
  <c r="Q173" i="7"/>
  <c r="Q172" i="7"/>
  <c r="Q170" i="7"/>
  <c r="Q169" i="7"/>
  <c r="Q168" i="7"/>
  <c r="Q166" i="7"/>
  <c r="Q165" i="7"/>
  <c r="Q164" i="7"/>
  <c r="Q162" i="7"/>
  <c r="Q161" i="7"/>
  <c r="Q160" i="7"/>
  <c r="Q159" i="7"/>
  <c r="Q158" i="7"/>
  <c r="Q156" i="7" l="1"/>
  <c r="Q155" i="7"/>
  <c r="Q154" i="7"/>
  <c r="Q153" i="7"/>
  <c r="Q152" i="7"/>
  <c r="Q150" i="7"/>
  <c r="Q149" i="7"/>
  <c r="Q148" i="7"/>
  <c r="Q147" i="7"/>
  <c r="Q146" i="7"/>
  <c r="Q144" i="7"/>
  <c r="Q143" i="7"/>
  <c r="Q142" i="7"/>
  <c r="Q141" i="7"/>
  <c r="Q140" i="7"/>
  <c r="Q138" i="7"/>
  <c r="Q137" i="7"/>
  <c r="Q136" i="7"/>
  <c r="Q135" i="7"/>
  <c r="Q134" i="7"/>
  <c r="Q132" i="7"/>
  <c r="Q131" i="7"/>
  <c r="Q130" i="7"/>
  <c r="Q129" i="7"/>
  <c r="Q128" i="7"/>
  <c r="Q127" i="7"/>
  <c r="Q126" i="7"/>
  <c r="Q125" i="7"/>
  <c r="Q124" i="7"/>
  <c r="Q123" i="7"/>
  <c r="Q122" i="7"/>
  <c r="Q121" i="7"/>
  <c r="Q120" i="7"/>
  <c r="Q118" i="7"/>
  <c r="Q117" i="7"/>
  <c r="Q116" i="7"/>
  <c r="Q115" i="7"/>
  <c r="N113" i="7" l="1"/>
  <c r="M113" i="7"/>
  <c r="O113" i="7" s="1"/>
  <c r="Q113" i="7" s="1"/>
  <c r="O112" i="7"/>
  <c r="Q112" i="7" s="1"/>
  <c r="O111" i="7"/>
  <c r="Q111" i="7" s="1"/>
  <c r="N109" i="7"/>
  <c r="M109" i="7"/>
  <c r="O109" i="7" s="1"/>
  <c r="Q109" i="7" s="1"/>
  <c r="O108" i="7"/>
  <c r="Q108" i="7" s="1"/>
  <c r="O107" i="7"/>
  <c r="Q107" i="7" s="1"/>
  <c r="O106" i="7"/>
  <c r="Q106" i="7" s="1"/>
  <c r="O105" i="7"/>
  <c r="Q105" i="7" s="1"/>
  <c r="N103" i="7"/>
  <c r="M103" i="7"/>
  <c r="O103" i="7" s="1"/>
  <c r="Q103" i="7" s="1"/>
  <c r="O102" i="7"/>
  <c r="Q102" i="7" s="1"/>
  <c r="O101" i="7"/>
  <c r="Q101" i="7" s="1"/>
  <c r="Q99" i="7"/>
  <c r="Q98" i="7"/>
  <c r="Q97" i="7"/>
  <c r="Q96" i="7"/>
  <c r="Q95" i="7"/>
  <c r="Q93" i="7"/>
  <c r="Q92" i="7"/>
  <c r="Q91" i="7"/>
  <c r="Q89" i="7"/>
  <c r="Q88" i="7"/>
  <c r="Q87" i="7"/>
  <c r="Q86" i="7"/>
  <c r="Q84" i="7" l="1"/>
  <c r="Q83" i="7"/>
  <c r="Q82" i="7"/>
  <c r="Q81" i="7"/>
  <c r="Q80" i="7"/>
  <c r="Q78" i="7"/>
  <c r="Q77" i="7"/>
  <c r="Q76" i="7"/>
  <c r="Q75" i="7"/>
  <c r="Q74" i="7"/>
  <c r="Q72" i="7"/>
  <c r="Q71" i="7"/>
  <c r="Q70" i="7"/>
  <c r="Q69" i="7"/>
  <c r="Q68" i="7"/>
  <c r="Q66" i="7"/>
  <c r="Q65" i="7"/>
  <c r="Q64" i="7"/>
  <c r="Q63" i="7"/>
  <c r="Q62" i="7"/>
  <c r="Q60" i="7"/>
  <c r="Q59" i="7"/>
  <c r="Q58" i="7"/>
  <c r="Q57" i="7"/>
  <c r="Q56" i="7"/>
  <c r="Q54" i="7" l="1"/>
  <c r="Q53" i="7"/>
  <c r="Q52" i="7"/>
  <c r="Q51" i="7"/>
  <c r="Q50" i="7"/>
  <c r="Q48" i="7"/>
  <c r="N48" i="7"/>
  <c r="Q47" i="7"/>
  <c r="Q44" i="7"/>
  <c r="Q42" i="7"/>
  <c r="Q41" i="7"/>
  <c r="Q40" i="7"/>
  <c r="Q39" i="7"/>
  <c r="Q38" i="7"/>
  <c r="Q36" i="7"/>
  <c r="Q35" i="7"/>
  <c r="Q33" i="7" l="1"/>
  <c r="Q32" i="7"/>
  <c r="Q31" i="7"/>
  <c r="Q30" i="7"/>
  <c r="Q29" i="7"/>
  <c r="Q27" i="7" l="1"/>
  <c r="Q26" i="7"/>
  <c r="Q25" i="7"/>
  <c r="Q24" i="7"/>
  <c r="Q22" i="7"/>
  <c r="Q21" i="7"/>
  <c r="Q20" i="7"/>
  <c r="Q19" i="7"/>
  <c r="Q18" i="7"/>
  <c r="Q11" i="7" l="1"/>
  <c r="Q7" i="7"/>
  <c r="Q8" i="7"/>
  <c r="Q9" i="7"/>
  <c r="Q10" i="7" l="1"/>
  <c r="Q13" i="7" l="1"/>
  <c r="Q15" i="7"/>
  <c r="Q14" i="7"/>
  <c r="Q16" i="7" l="1"/>
  <c r="K8" i="6"/>
  <c r="M8" i="6" s="1"/>
</calcChain>
</file>

<file path=xl/sharedStrings.xml><?xml version="1.0" encoding="utf-8"?>
<sst xmlns="http://schemas.openxmlformats.org/spreadsheetml/2006/main" count="5013" uniqueCount="717">
  <si>
    <t xml:space="preserve">Proceso </t>
  </si>
  <si>
    <t xml:space="preserve">Objetivo del Proceso </t>
  </si>
  <si>
    <t>Indicador</t>
  </si>
  <si>
    <t>Nombre Indicador</t>
  </si>
  <si>
    <t>Objetivo</t>
  </si>
  <si>
    <t xml:space="preserve">Tipo de Indicador </t>
  </si>
  <si>
    <t>Periodicidad</t>
  </si>
  <si>
    <t>Unidad Medida</t>
  </si>
  <si>
    <t>Fórmula</t>
  </si>
  <si>
    <t>Fuente de información</t>
  </si>
  <si>
    <t>Meta</t>
  </si>
  <si>
    <t>Periodo</t>
  </si>
  <si>
    <t>Numerador</t>
  </si>
  <si>
    <t xml:space="preserve">Denominador </t>
  </si>
  <si>
    <t xml:space="preserve">Resultado </t>
  </si>
  <si>
    <t xml:space="preserve">Meta </t>
  </si>
  <si>
    <t>% Cumplimiento con respecto a la meta</t>
  </si>
  <si>
    <t>Gráfico</t>
  </si>
  <si>
    <t xml:space="preserve">Análisis </t>
  </si>
  <si>
    <t>Elaboró y aprobó</t>
  </si>
  <si>
    <t>Meta Estrategica</t>
  </si>
  <si>
    <t>Reporta</t>
  </si>
  <si>
    <t>Avance periodo ajustado</t>
  </si>
  <si>
    <t>Avance anual ajustado</t>
  </si>
  <si>
    <t>Responsable</t>
  </si>
  <si>
    <t>Porcentaje</t>
  </si>
  <si>
    <t>Cuatrimestre 1</t>
  </si>
  <si>
    <t>Cuatrimestre 2</t>
  </si>
  <si>
    <t>Cuatrimestre 3</t>
  </si>
  <si>
    <t>Total año</t>
  </si>
  <si>
    <t>Semestral</t>
  </si>
  <si>
    <t>Número</t>
  </si>
  <si>
    <t>Abr</t>
  </si>
  <si>
    <t>May</t>
  </si>
  <si>
    <t>Jul</t>
  </si>
  <si>
    <t>Ago</t>
  </si>
  <si>
    <t>Nov</t>
  </si>
  <si>
    <t>Dic</t>
  </si>
  <si>
    <t>Trimestre 1</t>
  </si>
  <si>
    <t>Trimestre 2</t>
  </si>
  <si>
    <t>Trimestre 3</t>
  </si>
  <si>
    <t>Trimestre 4</t>
  </si>
  <si>
    <t xml:space="preserve">Direccionamiento Estratégico </t>
  </si>
  <si>
    <t>Establecer lineamientos estratégicos y de operación en la entidad, mediante procedimientos y metodologías de planeación y mejoramiento continuo, para el cumplimiento de los objetivos institucionales, sectoriales y metas del plan nacional de desarrollo.</t>
  </si>
  <si>
    <t>% Cumplimiento</t>
  </si>
  <si>
    <t xml:space="preserve">Resultados de FURAG con respecto a la vigencia anterior </t>
  </si>
  <si>
    <t xml:space="preserve">Evaluar el grado de avance de MIPG a través del FURAG con respecto al año inmediatamente anterior </t>
  </si>
  <si>
    <t>Anual</t>
  </si>
  <si>
    <t>Resultados FURAG 2020 - Resultados FURAG 2019</t>
  </si>
  <si>
    <t xml:space="preserve">Lograr incrementar en mínimo 3 puntos en los resultados FURAG con respecto al 2019
</t>
  </si>
  <si>
    <t>Año</t>
  </si>
  <si>
    <t xml:space="preserve">Nombre de quien elaboró:
Nombre de quien aprobó: </t>
  </si>
  <si>
    <t>Porcentaje de cumplimiento de PAI</t>
  </si>
  <si>
    <t xml:space="preserve">Evaluar el cumplimiento del Plan de acción Institucional </t>
  </si>
  <si>
    <t>Mensual</t>
  </si>
  <si>
    <t xml:space="preserve">(Número de metas que se cumplen / total de metas programadas en el periodo)*100 </t>
  </si>
  <si>
    <t>Cumplir con mínimo el 95% de las metas del PAI</t>
  </si>
  <si>
    <t>Ene</t>
  </si>
  <si>
    <t>Feb</t>
  </si>
  <si>
    <t>Mar</t>
  </si>
  <si>
    <t>Jun</t>
  </si>
  <si>
    <t>Sep</t>
  </si>
  <si>
    <t>Oct</t>
  </si>
  <si>
    <t>Porcentaje de indicadores de procesos que están incluidos en el PAI</t>
  </si>
  <si>
    <t xml:space="preserve">Evaluar el grado de articulación de los indicadores del proceso con el Plan de Acción Institucional </t>
  </si>
  <si>
    <t>(Número de indicadores de Procesos que están incluidos en el PAI / Total de indicadores de procesos)*100</t>
  </si>
  <si>
    <t>Articular el 100% de los indicadores de los procesos con el PAI</t>
  </si>
  <si>
    <t>I semestre</t>
  </si>
  <si>
    <t>II semestre</t>
  </si>
  <si>
    <t xml:space="preserve">Porcentaje de riesgos actualizados </t>
  </si>
  <si>
    <t>Evaluar y realizar seguimiento a la actualización de los riesgos y seguimientos al plan de acción</t>
  </si>
  <si>
    <t xml:space="preserve">(Número de procesos con los riesgos actualizados / Total de procesos)*100 </t>
  </si>
  <si>
    <t>Mantener actualizados el 100% de los riesgos de los procesos</t>
  </si>
  <si>
    <t xml:space="preserve">I Semestre </t>
  </si>
  <si>
    <t xml:space="preserve">Porcentaje de cumplimiento de la publicación y acceso a la información publica ITEP </t>
  </si>
  <si>
    <t xml:space="preserve">Realizar medición al cumplimiento en la publicación de la información en la página web cumpliendo con ITEP </t>
  </si>
  <si>
    <t xml:space="preserve">Porcentaje </t>
  </si>
  <si>
    <t>(Número de información publicada que cumple con los requisitos / Total de información a publicar)*100</t>
  </si>
  <si>
    <t>Mantener actualizado el botón de Transparencia y Acceso a la Información Pública</t>
  </si>
  <si>
    <t>Fecha de reporte</t>
  </si>
  <si>
    <t>Trimestre de evaluación</t>
  </si>
  <si>
    <t>Meta trimestral asociada</t>
  </si>
  <si>
    <t>Desempeño trimestre</t>
  </si>
  <si>
    <t>Objetivo PEI</t>
  </si>
  <si>
    <t>Codigo Objetivo Estrategico PEI</t>
  </si>
  <si>
    <t>Productos</t>
  </si>
  <si>
    <t>Porcentaje cumplimiento de elaboración de los informes de Seguimiento a los mapas de riesgos de gestión</t>
  </si>
  <si>
    <t>Verificar el cumpliendo en el seguimiento a los mapas de riesgos de gestión de los procesos de la cadena de valor</t>
  </si>
  <si>
    <t>Eficacia</t>
  </si>
  <si>
    <t>Trimestral</t>
  </si>
  <si>
    <t>Número de Informes de Seguimiento de riesgos de Gestión Elaborados / Número de Informes de seguimiento de riesgos de Gestión proyectados</t>
  </si>
  <si>
    <t xml:space="preserve">Repositorio de evidencias - Informes elaborados de riesgos de Gestión  Numerador: Informes de seguimiento elaborados e riesgos de Gestión  
Denominador: Informes de seguimiento Proyectados e riesgos de Gestión  </t>
  </si>
  <si>
    <t>Realizar el 100% de los seguimientos a los riesgos de Gestión de los procesos de la entidad</t>
  </si>
  <si>
    <t>Informe de seguimiento a los mapas de riesgos de gestión</t>
  </si>
  <si>
    <t>Porcentaje cumplimiento de elaboración de los informes de Seguimiento a los mapas de riesgos de Corrupción</t>
  </si>
  <si>
    <t>Verificar el cumpliendo en el seguimiento a los mapas de riesgos de Corrupción de los procesos de la cadena de valor</t>
  </si>
  <si>
    <t>Cuatrimestral</t>
  </si>
  <si>
    <t>Número de Informes de seguimiento riesgos de Corrupción Elaborados / Número de Informes de seguimiento de riesgos de corrupción proyectados</t>
  </si>
  <si>
    <t>Repositorio de evidencias - Informes elaborados de riesgos de Corrupción
Numerador: Informes de seguimiento elaborados de riesgos de Corrupción
Denominador: Informes de seguimiento Proyectados de riesgos de Corrupción</t>
  </si>
  <si>
    <t>Realizar el 100% de los seguimientos a los riesgos de Corrupción de los procesos de la entidad</t>
  </si>
  <si>
    <t>Informe de seguimiento a los mapas de riesgos de corrupción</t>
  </si>
  <si>
    <t>Porcentaje de cumplimiento de las actividades programadas en materia de equidad de género</t>
  </si>
  <si>
    <t>Medir el avance en las actividades programadas en materia de equidad de género.</t>
  </si>
  <si>
    <t>Número de actividades ejecutadas / Número de actividades programadas</t>
  </si>
  <si>
    <t>Repositorio de evidencias: Resultado de las actividades realizadas en materia de equidad de género</t>
  </si>
  <si>
    <t xml:space="preserve">Realizar las actividades del plan de acción según cronograma </t>
  </si>
  <si>
    <t>Actividades de cooperación internacional</t>
  </si>
  <si>
    <t>Ejecutar actividades de cooperación internacional (talleres, capacitaciones, mesas de trabajo, reuniones presenciales, virtuales y/o asesorías de expertos)</t>
  </si>
  <si>
    <t>total de actividades realizados/ total de actividades programadas)</t>
  </si>
  <si>
    <t>Repositorio de evidencias: Resultado de las actividades realizadas de cooperación internacional</t>
  </si>
  <si>
    <t>Actividades ejecutadas de cooperación internacional (actas, listas de asistencia virtuales y presenciales)</t>
  </si>
  <si>
    <t>Ocho (8) actividades de cooperación internacional ejecutadas (talleres, capacitaciones, mesas de trabajo, reuniones presenciales, virtuales y/o asesorías de expertos)</t>
  </si>
  <si>
    <t>Actividades ejecutadas del plan de acción</t>
  </si>
  <si>
    <t>Seguimiento al Plan de Acción Institucional PAI 2023</t>
  </si>
  <si>
    <t>Seguimiento al PAI 2023</t>
  </si>
  <si>
    <t>numerica</t>
  </si>
  <si>
    <t xml:space="preserve">
Informes  divulgados/Informes  elaborado
Meta: 4 informes al año</t>
  </si>
  <si>
    <t>Repositorio de evidencias DE
Seguimiento  al PAI por procesos</t>
  </si>
  <si>
    <t>Generar informes trimestrales  de seguimiento al Plan de Acción Institucional 2023 y  remitidos al CIGD</t>
  </si>
  <si>
    <t>Tablero de control actualizado</t>
  </si>
  <si>
    <t>Direccionamiento Estrategico</t>
  </si>
  <si>
    <t>OE_02 Mejorar la capacidad institucional aumentando la cobertura territorial para contribuir a la consolidación de la paz y la protección de los usuarios.</t>
  </si>
  <si>
    <t>Convenio de fortalecimiento Gestión del Conocimiento y la Innovación</t>
  </si>
  <si>
    <t>Conectar a la Supertransporte con otras organizaciones en pro de la fortalecer, conservar y generar conocimiento</t>
  </si>
  <si>
    <t>Convenio de fortalecimiento de Gestión del Conocimiento y la Innovación/1</t>
  </si>
  <si>
    <t>Repositorio de evidencias GCI</t>
  </si>
  <si>
    <t>Establecer al menos un (1) convenio para promover actividades de generación de conocimiento, ya sea con entidades, instituciones académicas, centros de pensamiento, entre otros.</t>
  </si>
  <si>
    <t>Documento que representa el convenio</t>
  </si>
  <si>
    <t xml:space="preserve">Porcentaje de implementación del Plan de acción 2023 del Autodiagnóstico de la política de Gestión del Conocimiento y la Innovación </t>
  </si>
  <si>
    <t>Cumplir las actividades planteadas en el plan de acción generadas del Autodiagnóstico de la Política de Gestión del Conocimiento y la Innovación</t>
  </si>
  <si>
    <t>(Número de actividades realizadas del plan de acción autodiagnóstico de la política de Gestión del Conocimiento y la Innovación  / Total de actividades</t>
  </si>
  <si>
    <t>Repositorio de evidencias: Autodiagnóstico de la Política de Gestión del Conocimiento y la Innovación.</t>
  </si>
  <si>
    <t>Ejecutar como mínimo el  90% del plan de acción de las actividades generadas del autodiagnóstico de la política de Gestión del Conocimiento y la Innovación</t>
  </si>
  <si>
    <t>Plan de acción vigencia 2024</t>
  </si>
  <si>
    <t xml:space="preserve">Porcentaje de gestión y monitoreo del desempeño de los 16 procesos de la Entidad - Documentos actualizados/creados en cadena de valor </t>
  </si>
  <si>
    <t>Revisar y actualizar eficientemente los documentos de la cadena de valor</t>
  </si>
  <si>
    <t>Eficiencia</t>
  </si>
  <si>
    <t xml:space="preserve">Documentos gestionados de Prad + Documentos nuevos  / Documentos programados del Prad + Nuevos </t>
  </si>
  <si>
    <t>Cadena de valor y listado maestro de documentos
Plan de Revisión y Actualización de Documentos
Sistema de Gestión Institucional DARUMA.</t>
  </si>
  <si>
    <t>Gestionar eficientemente y monitorear la actualización de los 419 documentos identificados en el listado maestro de documentos de los 16 procesos de la Entidad. Mas los nuevos que se puedan identificar
Meta:  419 + Nuevos</t>
  </si>
  <si>
    <t>Listado Maestro de Documentos</t>
  </si>
  <si>
    <t>Investigaciones y publicaciones de gestión del conocimiento generadas y socializadas</t>
  </si>
  <si>
    <t xml:space="preserve">Generar y socializar publicaciones de gestión del conocimiento en la Entidad </t>
  </si>
  <si>
    <t>((Número de publicaciones académicas generadas + número de investigaciones socializadas) / 5) * 100
(número de publicaciones académicas/número de publicaciones planeadas)*100.
(Número de trabajos de investigación socializados /número de investigaciones realizados)</t>
  </si>
  <si>
    <t>Repositorio de evidencias GCI
de los pantallazos de la Publicación académica (página web), investigaciones generadas</t>
  </si>
  <si>
    <t>Realizar al menos 1 publicación académica y socialización institucional de 3 trabajos de investigación en el año</t>
  </si>
  <si>
    <t>Investigaciones academicas y artículos</t>
  </si>
  <si>
    <t>Gestion del conocimiento</t>
  </si>
  <si>
    <t>Objetivo PEI 2: Fortalecer la promoción y prevención para contribuir al fomento de la legalidad, la seguridad y la inclusión social, orientadas a la protección de los usuarios y la vida.</t>
  </si>
  <si>
    <t>Porcentaje de cumplimiento al Plan Institucional de Comunicaciones</t>
  </si>
  <si>
    <t>Medir el cumplimiento al Plan Institucional de Comunicaciones</t>
  </si>
  <si>
    <t>(Número de actividades ejecutadas del Plan Institucional de Comunicaciones en el periodo/Número total de actividades programadas en el Plan Institucional de Comunicaciones para el periodo)*101</t>
  </si>
  <si>
    <t>Publicaciones en página web, redes sociales y medios de comuncación</t>
  </si>
  <si>
    <t>Cumplir en un 100% las actividades del Plan Institucional de Comunicaciones 2023</t>
  </si>
  <si>
    <t>Plan Institucional de Comunicaciones 2024</t>
  </si>
  <si>
    <t>T1</t>
  </si>
  <si>
    <t>OE-02</t>
  </si>
  <si>
    <t>GC
Gestión de Comunicaciones</t>
  </si>
  <si>
    <t>T2</t>
  </si>
  <si>
    <t>T3</t>
  </si>
  <si>
    <t>T4</t>
  </si>
  <si>
    <t>Total Año</t>
  </si>
  <si>
    <t>Número de seguidores nuevos en redes sociales</t>
  </si>
  <si>
    <t>Medir el número de seguidores nuevos en redes sociales</t>
  </si>
  <si>
    <t>Efectividad</t>
  </si>
  <si>
    <t>(Número de seguidores en el trimestre a reportar (Instagram, X, Facebook y TikTok) - (Némero de seguidores en el trimestre anterior (Instagram, X, Facebook y TikTok)/1.250 seguidores nuevos</t>
  </si>
  <si>
    <t>Capturas de pantalla de las cifras que arrojan las tres redes sociales verificadas de la Entidad.</t>
  </si>
  <si>
    <t>Aumentar como mínimo a 5.000 nuevos seguidores de las redes sociales verificadas de la Superintendencia de Transporte.</t>
  </si>
  <si>
    <t>Redes sociales verificadas de la Entidad</t>
  </si>
  <si>
    <t>Número de menciones en medios de comunicación</t>
  </si>
  <si>
    <t>Medir el número de menciones en medios de comunicación</t>
  </si>
  <si>
    <t>Alcanzar como mínimo 125 menciones trimestrales sobre aspectos relacionados con noticias de la Entidad</t>
  </si>
  <si>
    <t>Cuadro Excel con enlaces de las noticias donde la Entidad fue mencionada</t>
  </si>
  <si>
    <t>Aumentar como mínimo en 500 menciones en medios de comunicación.</t>
  </si>
  <si>
    <t>Menciones en medios de comunicación</t>
  </si>
  <si>
    <t>Número de interacciones de funcionarios y contratistas en los boletines informativos.</t>
  </si>
  <si>
    <t>Medir el nivel de impacto de los boletines informativos semanales en los funcionarios y contratistas de la Entidad.</t>
  </si>
  <si>
    <t>Trimestal</t>
  </si>
  <si>
    <t>(Número de interacciones en los boletines informativos de la Entidad por parte de funcionarios y contratistas/Número total de funcionarios y contratistas de la Entidad)*100</t>
  </si>
  <si>
    <t>Boletines informativos enviados al correo electrónico</t>
  </si>
  <si>
    <t>Impactar al menos al 15% de funcionarios y contratistas de la Entidad a través de los boletines informativos</t>
  </si>
  <si>
    <t>Boletines Informativos</t>
  </si>
  <si>
    <t>3.75%</t>
  </si>
  <si>
    <t>Número de interacciones de usuarios de la SuperTransporte a través de transmisiones en las redes sociales verificadas de la Entidad.</t>
  </si>
  <si>
    <t>Medir el nivel de impacto de los las transmisiones en las redes sociales de la Entidad dirigidas a los usuarios de la SuperTransporte.</t>
  </si>
  <si>
    <t>Alcanzar como mínimo 100 intteracciones trimestrales en las transmisiones de las redes sociales de la Entidad.</t>
  </si>
  <si>
    <t>Redes sociales de la Superintendencia de Transporte</t>
  </si>
  <si>
    <t>Generar al menos 400 interacciones de usuarios a través de las transmisiones en las redes sociales de la Entidad</t>
  </si>
  <si>
    <t>Implementar nuevas tecnologías para fortalecer los procesos de vigilancia inspección y control, como motor de cambio y así promover la confianza y el vinculo estado ciudadania</t>
  </si>
  <si>
    <t xml:space="preserve">Porcentaje de satisfacción de usuario en la implementación de soluciones tecnologícas </t>
  </si>
  <si>
    <t xml:space="preserve">Definir y ejecutar actividades que contribuyan a uso y apropiacion eficacez de las soluciones tecnologicas </t>
  </si>
  <si>
    <t>(Número de encuestas con 100% de satisfacción de usuario / Número de encuestas realizadas)*100%</t>
  </si>
  <si>
    <t>Soportes de evidencia documentada encuestas de satisfacción elaboradas</t>
  </si>
  <si>
    <t>Alcanzar el 80% de nivel de satisfacción de usuario en el uso de las herramientas internas tecnologicas</t>
  </si>
  <si>
    <t xml:space="preserve">Encuesta de satisfacción </t>
  </si>
  <si>
    <t>OE-01</t>
  </si>
  <si>
    <t>TIC
Gestión de las TICs</t>
  </si>
  <si>
    <t xml:space="preserve">Número de ejercicios de innovación de la enidad que aporten al avance de la implementación de la política de gobierno digital y transformación digital de la Entidad </t>
  </si>
  <si>
    <t>Definir y ejecutar actividades que contribuyan a la calidad de los conjuntos de datos con los criterios de exactitud, completitud, validez, coherencia, unicidad, oportunidad generados en el observatorio de contratación</t>
  </si>
  <si>
    <t>Unidad</t>
  </si>
  <si>
    <t>Numero de ejercicio de innovación generado en el semestre</t>
  </si>
  <si>
    <t>Soporte evidencia de los ejercicios de innovación</t>
  </si>
  <si>
    <t>Dos ejercicios de innovación publica implementados y adoptados por la enitdad</t>
  </si>
  <si>
    <t xml:space="preserve">Ejercicios de innovacion </t>
  </si>
  <si>
    <t>Semestre 1</t>
  </si>
  <si>
    <t>Semestre 2</t>
  </si>
  <si>
    <t>Porcentaje de cumplimiento de las acciones desarrolladas en el Plan Anual de Adquisiciones formulado por la oficina TIC</t>
  </si>
  <si>
    <t>Medir el avance de cumplimiento de las acciones del Plan de Accion de Adquisiciones - PAA de TIC</t>
  </si>
  <si>
    <t>Total de avances realizadas en el PAA de TIC / Total de actividades programadas en el PAA TIC</t>
  </si>
  <si>
    <t>Repositorio de evidencias informe con los avances
4 informes</t>
  </si>
  <si>
    <t>Ejecutar el 100% de las actividades formuladas en el Plan Anual de Adquisiciones de TIC</t>
  </si>
  <si>
    <t>Contratos suscritos</t>
  </si>
  <si>
    <t>Porcentaje de avance de las actividades definidas en las iniciativas del PETI en la vigencia</t>
  </si>
  <si>
    <t>Realizar el monitoreo, seguimiento y control de la ejecución de las actividades del PETI.</t>
  </si>
  <si>
    <t>(Número de actividades ejecutadas / Número De actividades planeadas para la vigencia) x 100%</t>
  </si>
  <si>
    <t>Matriz de implementación del PETI. 2 seguimientos semestrales de avance con los soportes documentales del cumplimiento</t>
  </si>
  <si>
    <t>Ejecutar el 100% Plan estratégico de tecnologías de información PETI conforme con el cronograma definido para 2023 (2 seguimientos semestrales con los soportes respectivos)</t>
  </si>
  <si>
    <t>Seguimiento al cumplimiento del plan</t>
  </si>
  <si>
    <t xml:space="preserve">Porcentaje de avance de la  implementación del Plan de seguridad y privacidad de la información en la Entidad </t>
  </si>
  <si>
    <t>Definir y ejecutar actividades que contribuyan a incrementar el subíndice de Seguridad Digital y los Controles implementados en los diferentes activos de información</t>
  </si>
  <si>
    <t>(Número de actividades ejecutadas del plan / Número de actividades propuestas en el plan) * 100%</t>
  </si>
  <si>
    <t>Matriz de implementación del Plan de Seguridad y Privacidad de la Información . 4 seguimientos trimestrales de avance con los soportes documentales del cumplimiento</t>
  </si>
  <si>
    <t>Ejecutar el 100% del Plan de implementación de Seguridad  y Privacidad de la información, conforme con el cronograma definido para 2023  (4 seguimientos trimestrales de avance  con soportes documentales del cumplimiento a partir de la implementación)</t>
  </si>
  <si>
    <t>Porcentaje de avance de implementación del plan de tratamiento de riesgos de seguridad y privacidad de la información en la Entidad .</t>
  </si>
  <si>
    <t>Realizar el monitoreo, seguimiento y control de la ejecución de los actividades formuladas en el Plan de tratamiento de riesgos de seguridad y privacidad de la información</t>
  </si>
  <si>
    <t>(Número de actividades implementados / Número de actividades definidos en la matriz de riesgos) * 100%</t>
  </si>
  <si>
    <t>Matriz de seguimiento riesgos de seguridad y privacidad de la información.  2 seguimientos semestrales de avance con los soportes documentales del cumplimiento</t>
  </si>
  <si>
    <t>Ejecutar el 100% del Plan de tratamiento de riesgos de Seguridad y Privacidad de la información, monitoreado conforme con el cronograma definido para 2023 (2 seguimientos  semestrales del cumplimiento del plan)</t>
  </si>
  <si>
    <t>Mejorar la capacidad institucional aumentado la cobertura territorial para contribuir en la consolidación de la paz</t>
  </si>
  <si>
    <t>Porcentaje de cumplimiento del plan de participación ciudadana</t>
  </si>
  <si>
    <t>Evaluar y monitorear el cumplimiento de las acciones del Plan de Participación Ciudadana</t>
  </si>
  <si>
    <t>(Numero de acciones ejecutadas del Plan de Participación Ciudadana en el periodo/ Numero de acciones programadas para el periodo)*100</t>
  </si>
  <si>
    <t>Numerador: Seguimiento al plan de participación ciudadana y repositorio con las evidencias para el periodo
Denominador: Plan de participación ciudadana publicado en sitio web de la Entidad</t>
  </si>
  <si>
    <t>Cumplir con el 100% de las actividades programadas en el Plan de Participación Ciudadana para la vigencia.</t>
  </si>
  <si>
    <t>Cronograma, diagnostico, seguimiento, actividades</t>
  </si>
  <si>
    <t>Porcentaje de seguimiento a las respuestas de las PQRS dentro de los términos</t>
  </si>
  <si>
    <t>Evaluar la gestión oportuna de las diferentes dependencias frente a las PQRSD que son radicadas ante la entidad</t>
  </si>
  <si>
    <t>(Numero de dependencias a las que se les realizó requerimiento / total de dependencias que presentan incumplimiento en respuestas a las PQRS)*100</t>
  </si>
  <si>
    <t>Numerador: radicación de memorandos relacionados con PQRS a las dependencias
Denominador: Reporte general de PQRS en aplicativo  Orfeo mes a mes</t>
  </si>
  <si>
    <t>Hacer seguimiento y requerimiento al 100% de las dependencias que tengan PQRS fuera de los términos establecidos por la normatividad vigente</t>
  </si>
  <si>
    <t>Memorandos de seguimiento
Mesas de trabajo</t>
  </si>
  <si>
    <t>Enero</t>
  </si>
  <si>
    <t>Febrero</t>
  </si>
  <si>
    <t>Marzo</t>
  </si>
  <si>
    <t>Abril</t>
  </si>
  <si>
    <t>Mayo</t>
  </si>
  <si>
    <t>Junio</t>
  </si>
  <si>
    <t>Julio</t>
  </si>
  <si>
    <t>Agosto</t>
  </si>
  <si>
    <t>Septiembre</t>
  </si>
  <si>
    <t>Octubre</t>
  </si>
  <si>
    <t>Noviembre</t>
  </si>
  <si>
    <t>Diciembre</t>
  </si>
  <si>
    <t>Porcentaje de satisfacción de los ciudadanos frente a los servicios brindados  por los canales de atención de la entidad.</t>
  </si>
  <si>
    <t>Medir el grado de satisfacción que tienen los ciudadanos frente a los servicios brindados por los canales de atención de la Superintendencia de Transporte.</t>
  </si>
  <si>
    <t>porcentaje</t>
  </si>
  <si>
    <t>(Número de ciudadanos atendidos a través de los canales de atención que se sintieron satisfechos  / Número de ciudadanos encuestados)*100</t>
  </si>
  <si>
    <t>Numerador: Numero de ciudadanos satisfechos. 
Calificación 4 y 5
Denominador: Base de datos encuestas de satisfacción de los canales de atención chat, (línea 767, línea telefónica y presencial).</t>
  </si>
  <si>
    <t>Lograr como mínimo un nivel de satisfacción del 90% en los servicios brindados a través de los canales de atención de la Entidad</t>
  </si>
  <si>
    <t>Informes
encuestas de satisfacción</t>
  </si>
  <si>
    <t>Porcentaje de implementación de la Política para el Relacionamiento con el Ciudadano en la Entidad</t>
  </si>
  <si>
    <t>Implementar la Política para el Relacionamiento con el Ciudadano</t>
  </si>
  <si>
    <t>Número de actividades realizadas/Total de actividades a realizar</t>
  </si>
  <si>
    <t>Numerador: Seguimiento al cronograma de actividades de implementación de la política para el relacionamiento con el ciudadano y repositorio con las evidencias para el periodo
Denominador: cronograma de actividades de implementación</t>
  </si>
  <si>
    <t>lograr el 100% de las actividades programadas en el cronograma de implementación de la Política para el Relacionamiento con el Ciudadano</t>
  </si>
  <si>
    <t>*primer trimestre se realizará el cronograma
*durante el segundo, tercer y cuarto trimestre se realizaran las actividades según cronograma
*cuarto trimestre se entregará el diagnostico</t>
  </si>
  <si>
    <t>Porcentaje de cumplimiento de las acciones desarrolladas en el Plan Anual de Adquisiciones de la Dirección Administrativa</t>
  </si>
  <si>
    <t>Medir el avance de cumplimiento de las acciones del Plan Anual de Adquisiciones - PAA</t>
  </si>
  <si>
    <t>Total de acciones realizadas en el PAA/Total de actividades programadas en el PAA</t>
  </si>
  <si>
    <t>Repositorio de evidencias, informe con los avances.
2 informes</t>
  </si>
  <si>
    <t>Ejecutar el 100% de las actividades formuladas en el Plan Anual de Adquisiciones de la Dirección Administrativa</t>
  </si>
  <si>
    <t>* primer trimestre 5 contratos de prestacion de servicios
*tercer trimestre 1 contrato de BPO</t>
  </si>
  <si>
    <t>Porcentaje de PQRS tramitadas en los términos establecidos por la normatividad vigente</t>
  </si>
  <si>
    <t>tramitar las PQRSD recibidas en el area dentro de los terminos según la normatividad vigente</t>
  </si>
  <si>
    <t>Número de PQRSD tramitadas en termino / Numero de PQRSD recibidas</t>
  </si>
  <si>
    <t xml:space="preserve">Numerador: Número de PQRS tramitadas en los término establecidos por la normatividad vigente.
Denominador: Número de PQRS recibidas en el periodo </t>
  </si>
  <si>
    <t>Tramitar el 100% de las PQRS asignadas en los términos establecidos por la normatividad vigente</t>
  </si>
  <si>
    <t>PQRSD tramitadas en términos
informes mensuales
mesas de trabajo</t>
  </si>
  <si>
    <t>Relacionamiento con el ciudadano</t>
  </si>
  <si>
    <t>Porcentaje de solicitudes gestionadas GLPI
Trimestral</t>
  </si>
  <si>
    <t>Monitorear la oportuna respuesta a las solicitudes administrativas por GLPI</t>
  </si>
  <si>
    <t>(Número de solicitudes  gestionadas en el periodo / Número de solicitudes recibidas en en el periodo a evaluar) *100</t>
  </si>
  <si>
    <t>Base de datos de solicitudes de GLPI</t>
  </si>
  <si>
    <t>Gestionar por lo menos el 95% de las solicitudes administrativas: de inventario y de mantenimiento</t>
  </si>
  <si>
    <t>Excel con reporte de GLPI gestionados y recibidos</t>
  </si>
  <si>
    <t>Desempeño ambiental institucional
Semestral</t>
  </si>
  <si>
    <t>Evaluar y Monitorear el  Desempeño ambiental institucional</t>
  </si>
  <si>
    <t>(Indicadores de desempeño ambiental con desempeño alto/ Indicadores de desempeño ambiental)</t>
  </si>
  <si>
    <t>Tablero de control indicadores de desempeño ambiental</t>
  </si>
  <si>
    <t>Lograr un desempeño ambiental institucional superior al 80%</t>
  </si>
  <si>
    <t>Matriz de indiciadores</t>
  </si>
  <si>
    <t>Alcanzar al menos el 85% de satisfacción en los servicios prestados a los colaboradores de la entidad ST</t>
  </si>
  <si>
    <t>Medir el grado de satisfacción con relación a la gestión de servicios administrativos</t>
  </si>
  <si>
    <t>(Número de usuarios satisfechos / Número de usuarios encuestados) *100</t>
  </si>
  <si>
    <t>Resultados de encuesta de Satisfacción
Satisfecho: 4 y 5</t>
  </si>
  <si>
    <t>Informe</t>
  </si>
  <si>
    <t>Gestion administrativa</t>
  </si>
  <si>
    <t>Mejorar la capacidad Institucional aumentando la cobertura territorial para contribuir a la consolidación de la paz y la protección de los usuarios</t>
  </si>
  <si>
    <t>Porcentaje de acciones ejecutadas dentro del término en relación con la defensa judicial ante contencioso administrativo, acciones de tutela y en procesos de insolvencia ante SuperSociedades</t>
  </si>
  <si>
    <t>Evaluar la oportunidad de las acciones de defensa judicial ante la jurisdicción de lo Contencioso Administrativo y en procesos de insolvencia en donde la Entidad es parte.</t>
  </si>
  <si>
    <t>Acciones de defensa judicial, tutelas y procesos de insolvencia atendidos dentro de los términos / acciones de defensa judicial, tutelas y procesos de insolvencia recibidos</t>
  </si>
  <si>
    <t>Numerador: Acciones registrados en la base de datos de procesos activos de la vigencia
Denominador: Base de datos de procesos activos de la vigencia y sistema de información EKOGUI</t>
  </si>
  <si>
    <t>Atender dentro de los términos el 100% de las acciones de defensa judicial y de insolvencia</t>
  </si>
  <si>
    <t>Contestación de  Demanda, Contestación de Tutela, Presentación de Créditos en Supersociedades.</t>
  </si>
  <si>
    <t>Porcentaje de actos administrativos relacionados con apelaciones, sometimiento a control, Consejo de Estado, Reestructuración de empresas del sector y cobro coactivo generados en el periodo</t>
  </si>
  <si>
    <t>Evaluar la generación de actos administrativos que se encuentran a cargo de la Oficina Asesora Jurídica relacionados con Apelaciones, sometimiento a control, y cobro coactivo durante la vigencia</t>
  </si>
  <si>
    <t>Número de actos administrativos relacionados con Apelaciones, sometimiento a control, y Cobro Coactivo durante la vigencia generados en el periodo / Número de actos administrativos solicitados con Apelaciones, Sometimiento a control,  y Cobro Coactivo en el periodo a evaluar</t>
  </si>
  <si>
    <t>Numerador: Actos administrativos generales relacionados con los temas del indicador
Denominador: Base de datos de solicitudes de actos administrativos relacionados con Apelaciones, sometimiento a control, y cobro coactivo.</t>
  </si>
  <si>
    <t>Generar el 100% de actos administrativos relacionados con apelaciones, sometimiento a control,  y cobro coactivo</t>
  </si>
  <si>
    <t>Actos administrativos relacionados con apelaciones, sometimiento a control, y cobro coactivo generadas</t>
  </si>
  <si>
    <t>Porcentaje de consultas jurídicas y solicitudes de entes de control resueltas dentro de los términos establecidos.</t>
  </si>
  <si>
    <t>Atender oportunamente las consultas jurídicas, solicitudes de concepto Juridico y requerimientos de entes de control asignadas a la Oficina Asesora Jurídica</t>
  </si>
  <si>
    <t>Atención oportuna de consultas, solicitudes jurídicas, solicitudes de concepto juridico y requerimientos de entes de control resueltas dentro de los términos establecidos / total de Consultas jurídicas, solicitudes de concepto juridico y requerimientos de entes de control recibidas en el periodo</t>
  </si>
  <si>
    <t xml:space="preserve">Numerador: Base de datos de consultas jurídicas gestionadas dentro de la base de datos ORFEO
Denominador: Base de datos descargada de ORFEO </t>
  </si>
  <si>
    <t>Resolver oportunamente el 100% de las consultas jurídicas, solicitudes de concepto juridico y requerimientos de entes de control recibidas en el periodo.</t>
  </si>
  <si>
    <t>Consultas jurídicas, solicitudes de concepto juridico y requerimientos de entes de control recibidas en el periodo resueltas</t>
  </si>
  <si>
    <t xml:space="preserve">Porcentaje de cumplimiento de las socializaciones realizadas por los canales dispuestos por la entidad del Centro de Arbitraje, Conciliación y Amigable Composición del sector de infraestructura y transporte </t>
  </si>
  <si>
    <t>Resolver las solicitudes de conciliación recibidas</t>
  </si>
  <si>
    <t>Solicitudes de conciliación resueltas / Solicitudes de conciliación recibidas</t>
  </si>
  <si>
    <t>seguimiento y evidencias del plan estructurado</t>
  </si>
  <si>
    <t>Atender el 100% de las solicitudes de conciliación</t>
  </si>
  <si>
    <t>Solicitudes de conciliación atendidas con rechazo, requerimiento, fecha de audiencia, acta de conciliación.</t>
  </si>
  <si>
    <t>Porcentaje de cumplimiento de las acciones desarrolladas en el Plan Anual de Adquisiciones de la Oficina Asesora Jurídica.</t>
  </si>
  <si>
    <t>Medir el avance de cumplimiento de las acciones del Plan Anual de Adquisiciones -PAA de la OAJ</t>
  </si>
  <si>
    <t>Total de acciones realizadas en el PAA 
/ Total de actividades programadas en el  PAA</t>
  </si>
  <si>
    <t>Repositorio de Evidencias informe con los avances. 
2 informes</t>
  </si>
  <si>
    <t>Ejecutar el 100% de las actividades formuladas en el Plan Anual de Adquisiciones de la Oficina Asesora Jurídica</t>
  </si>
  <si>
    <t>Actividades formuladas en el Plan Anual de Adquisiciones de la Oficina Asesora Jurídica ejecutadas</t>
  </si>
  <si>
    <t>Gestion juridica</t>
  </si>
  <si>
    <t>OE-03 Mejorar la capacidad institucional aumentado la cobertura territorial para contribuir en la consolidación de la paz</t>
  </si>
  <si>
    <t>% de las vacantes provistas de los niveles asistencial, técnico, profesional y asesor en máximo 3 meses.</t>
  </si>
  <si>
    <t>Proveer al menos el 85% de las vacantes de los niveles asistencial, técnico, profesional y asesor en máximo 3 meses (con excepción de aquellas vacantes donde existan servidores de carrera con derecho preferente a ser encargados).</t>
  </si>
  <si>
    <t>(Número de vacantes provistas en los niveles asistencial, técnico, profesional y asesor máximo en 3 meses) / (Número total de vacantes provistas en los niveles asistencial, técnico, profesional y asesor durante el período) * 100
Nota: con excepción de aquellas vacantes donde existan servidores de carrera con derecho preferente a ser encargados</t>
  </si>
  <si>
    <t>Cuadro de control de seguimiento de provisión de vacantes</t>
  </si>
  <si>
    <t>Cuadro de control de seguimiento de la provisión de vacantes.</t>
  </si>
  <si>
    <t>Coordinación del Grupo de Talento Humano</t>
  </si>
  <si>
    <t>% de cumplimiento del plan de trabajo anual del Sistema de Gestión de Seguridad y Salud en el Trabajo.</t>
  </si>
  <si>
    <t>Medir el % de cumplimiento del plan de trabajo anual del Sistema de Gestión de Seguridad y Salud en el Trabajo.</t>
  </si>
  <si>
    <t>(Número de actividades realizadas) / (Número de actividades programadas) * 100</t>
  </si>
  <si>
    <t>Cronograma de actividades del plan de trabajo anual del Sistema de Gestión de Seguridad y Salud en el Trabajo.</t>
  </si>
  <si>
    <t>Cumplir mínimo con el 90% del plan de trabajo anual del Sistema de Gestión de Seguridad y Salud en el Trabajo.</t>
  </si>
  <si>
    <t>Actividades ejecutadas del Plan de trabajo anual del Sistema de Gestión de Seguridad y Salud en el Trabajo.</t>
  </si>
  <si>
    <t>% de cumplimiento del Plan Institucional de Capacitación.</t>
  </si>
  <si>
    <t>Medir el % de cumplimiento del Plan Institucional de Capacitación.</t>
  </si>
  <si>
    <t>(Número actividades realizadas) / (Número de actividades programadas) * 100</t>
  </si>
  <si>
    <t>Cronograma de actividades del Plan Institucional de Capacitación.</t>
  </si>
  <si>
    <t>Cumplir con el 100% de las actividades del Plan Institucional de Capacitación.</t>
  </si>
  <si>
    <t>Actividades ejecutadas del Plan Institucional de Capacitación</t>
  </si>
  <si>
    <t>% de actividades del Plan de Bienestar Social e Incentivos con el 85% de los participantes satisfechos.</t>
  </si>
  <si>
    <t>Medir el % de actividades del Plan de Bienestar Social e Incentivos con el 85% de los participantes satisfechos.</t>
  </si>
  <si>
    <t>(Número de actividades con el 85% de los participantes satisfechos) / (Número de actividades programadas en las que participen los servidores públicos) * 100
Nota: se tendrán en cuenta sólo las actividades en las que participen los servidores públicos.</t>
  </si>
  <si>
    <t>Cronograma de actividades y encuestas de satisfacción del Plan de Bienestar Social e Incentivos.</t>
  </si>
  <si>
    <t>Lograr que en el 85% de las actividades del Plan de Bienestar Social e Incentivos (en las que participen los servidores públicos), mínimo el 85% de éstos se sienta satisfecho.</t>
  </si>
  <si>
    <t>Encuestas de satisfacción de las actividades del Plan de Bienestar Social e Incentivos.</t>
  </si>
  <si>
    <t>% de cumplimiento de las actividades alternativas de mejora producto de la calificación de la Matriz de Gestión Estratégica de Talento Humano.</t>
  </si>
  <si>
    <t>Medir el % de cumplimiento de las actividades alternativas de mejora producto de la calificación de la Matriz de Gestión Estratégica de Talento Humano.</t>
  </si>
  <si>
    <t>Cronograma de las actividades alternativas de mejora producto de la calificación de la Matriz de Gestión Estratégica de Talento Humano.</t>
  </si>
  <si>
    <t>Cumplir con el 100% de las actividades alternativas de mejora producto de la calificación de la Matriz de Gestión Estratégica de Talento Humano.</t>
  </si>
  <si>
    <t>Actividades alternativas de mejora ejecutadas producto  de la calificación de la Matriz de Gestion Estrategica de Talento Humano.</t>
  </si>
  <si>
    <t>% de cumplimiento de las acciones desarrolladas en el Plan Anual de Adquisiciones del Grupo.</t>
  </si>
  <si>
    <t>Medir el % de cumplimiento de las acciones desarrolladas en el Plan Anual de Adquisiciones del Grupo.</t>
  </si>
  <si>
    <t>(Total de acciones realizadas en el PAA 
/ Total de actividades programadas en el PAA) * 100</t>
  </si>
  <si>
    <t>Plan Anual de Adquisiciones del Grupo</t>
  </si>
  <si>
    <t xml:space="preserve">Ejecutar el 100% de las actividades formuladas en el Plan Anual de Adquisiciones del Grupo. </t>
  </si>
  <si>
    <t xml:space="preserve">Informe con los avances. </t>
  </si>
  <si>
    <t xml:space="preserve">% de las actividades formuladas para el rediseño institucional. 
</t>
  </si>
  <si>
    <t xml:space="preserve">Medir el %  de las actividades desarrolladas para el rediseño institucional. </t>
  </si>
  <si>
    <t>(Total de acciones realizadas 
/ Total de actividades programadas) * 100</t>
  </si>
  <si>
    <t>Cronograma de actividades para el rediseño institucional</t>
  </si>
  <si>
    <t>Ejecutar el 100% de las actividades formuladas para el rediseño institucional. 
*Meta compartida con el proceso Direccionamiento Estratégico.</t>
  </si>
  <si>
    <t>Actividades ejecutadas para el rediseño institucional.</t>
  </si>
  <si>
    <t>Coordinación del Grupo de Talento Humano  / Jefe de Oficina Asesora de Planeación</t>
  </si>
  <si>
    <t>OE-03. Mejorar la capacidad institucional aumentado la cobertura territorial para contribuir a la consolidación de la paz y la protección de los usuarios.</t>
  </si>
  <si>
    <t>Procesos contractuales en la modalidad directa, suscritos.</t>
  </si>
  <si>
    <t>Medir la eficiencia en la modalidad de contratación directa.</t>
  </si>
  <si>
    <t>Días</t>
  </si>
  <si>
    <t>((Contratos suscritos en el mes por modalidad directa menores a 8 dias habiles  / ((el  Numero de procesos  por modalidad directa  cargados  al secop II ) - ( los rechazados por el contratistas  o subsanados por el contratista)))*100</t>
  </si>
  <si>
    <t>Registro obtenido de la plataforma SECOP II, entre la fecha del cargue del proceso y la fecha de suscripción de contrato estipulado, en la base de datos excel.</t>
  </si>
  <si>
    <r>
      <t xml:space="preserve">Cumplir con </t>
    </r>
    <r>
      <rPr>
        <i/>
        <sz val="12"/>
        <color theme="1"/>
        <rFont val="Arial Narrow"/>
        <family val="2"/>
      </rPr>
      <t>e</t>
    </r>
    <r>
      <rPr>
        <sz val="12"/>
        <color theme="1"/>
        <rFont val="Arial Narrow"/>
        <family val="2"/>
      </rPr>
      <t>l 90% el trámite de cargue y suscripción de los contratos en el mes, dentro un periodo de ocho dias o menor.</t>
    </r>
  </si>
  <si>
    <t>Contratos</t>
  </si>
  <si>
    <t>Capacitaciones a los procesos y procedimientos de la gestión contractual</t>
  </si>
  <si>
    <t>Capacitaciones ejecutadas sobre las planeadas relacionadas con los procesos y/o procedimientos de la gestión contractual.</t>
  </si>
  <si>
    <t>(Total de capacitaciones realizadas en el período / Total de capacitaciones programadas en el plan de capacitación para el período a evaluar)*100</t>
  </si>
  <si>
    <t>Listado a asistencia de los partipantes a las capacitaciones .
Documento en pdf de la presentación empleada
Grabaciones de las sesiones (cuando aplique)</t>
  </si>
  <si>
    <t>Capacitar el 100% a los partícipes de la gestión contractual sobre los procesos y procedimientos de la  gestión contractual.</t>
  </si>
  <si>
    <t>Capacitaciones</t>
  </si>
  <si>
    <t>Gestion contractual</t>
  </si>
  <si>
    <t>Mejorar la capacidad institucional aumentando la cobertura territorial para conttribuir a la consolidación de la paz y la protección de los usuarios.</t>
  </si>
  <si>
    <t>Porcentaje de recaudo de la cartera corriente.</t>
  </si>
  <si>
    <t>Optimizar el flujo de caja de la Entidad, a través de la gestión persuasiva.</t>
  </si>
  <si>
    <t>Numero</t>
  </si>
  <si>
    <t>( Valor del capital recuperado en etapa de cobro persuasivo durante la vigencia 2024 / (Total cartera corriente al cierre de la vigencia 2023 * 30%) ) * 100</t>
  </si>
  <si>
    <t>Informe de recaudo de cartera corriente.</t>
  </si>
  <si>
    <t>Recaudar como mínimo el 30% de la cartera clasificada como cartera corriente.</t>
  </si>
  <si>
    <t>Cartera corriente</t>
  </si>
  <si>
    <t>Porcentaje de ejecución del presupuesto de la Entidad en la vigencia.</t>
  </si>
  <si>
    <t>Realizar seguimiento a la ejecución presupuestal de gasto de la Entidad.</t>
  </si>
  <si>
    <t>Doce (12) informes de seguimientos.</t>
  </si>
  <si>
    <t>Acta de seguimiento mensual.</t>
  </si>
  <si>
    <t xml:space="preserve">Realizar seguimiento mensual a la ejecución presupuestal de gasto de la Entidad. </t>
  </si>
  <si>
    <t>Ejecución presupuestal</t>
  </si>
  <si>
    <t>Rotacion de dias para el pago de las cuentas por pagar</t>
  </si>
  <si>
    <t>optimizar el tiempo de gestión de las cuentas por pagar contraidas por la entidad.</t>
  </si>
  <si>
    <t>Tiempo promedio de pago para el procesamiento de las cuentas por pagar</t>
  </si>
  <si>
    <t>Data liquidación cuentas por pagar vs reporte de pagos del SIIF Nación</t>
  </si>
  <si>
    <t>Efectuar dentro de los 6 dias habiles siguientes al recibido de la documentación, la orden de pago de las obligaciones contraidas por la Entidad</t>
  </si>
  <si>
    <t>Cuentas por pagar</t>
  </si>
  <si>
    <t>Porcentaje de recaudo por todo concepto</t>
  </si>
  <si>
    <t>Garantizar los recursos que financiaran los costos y gastos de funcionamiento e inversión de la SuperTransporte.</t>
  </si>
  <si>
    <t>( Valor recaudo por todo concepto (2024) / Aforo Vigente del Presupuesto de Ingresos (2024). ) * 100</t>
  </si>
  <si>
    <t>Ejecución presupuestal de ingresos.</t>
  </si>
  <si>
    <t>Recaudar como mínimo el 90% de la Contribución Especial de Vigilancia de la vigencia.</t>
  </si>
  <si>
    <t>Contribución especial de vigilancia</t>
  </si>
  <si>
    <t>Gestion Financiera</t>
  </si>
  <si>
    <t>OE-03. Mejorar la capacidad institucional aumentado la cobertura territorial para contribuir a la consolidación de la paz y la protección de los usuarios.</t>
  </si>
  <si>
    <t>Porcentaje de trámites realizados</t>
  </si>
  <si>
    <t>Medir el porcentaje de actividades relacionadas con el manejo de información generada y recibida en la entidxad durante el período</t>
  </si>
  <si>
    <t>(Número de trámites realizados / Número de trámites solicitados en el período a evaluar)*100</t>
  </si>
  <si>
    <t>Reportes cuantitativos sistema documental, así como los expedidos por el operador postal</t>
  </si>
  <si>
    <t>Gestionar por lo menos el 90% de las solicitudes de trámite de correspondencia que se reciben</t>
  </si>
  <si>
    <t>Reportes estadísticos</t>
  </si>
  <si>
    <t>Porcentaje de implementación de las acciones identificadas pendienters de ejecutar en el Diagnostico Integral de Archivo</t>
  </si>
  <si>
    <t>Medir el grado de implentación  de las acciones ipendientes de realizar de acuerdo al Diagnóstico Integral de Archivo.</t>
  </si>
  <si>
    <t>(Acciones implementadas / Acciones pendientes de implementar)*100</t>
  </si>
  <si>
    <t xml:space="preserve"> Diagnóstico Integral de Archivo</t>
  </si>
  <si>
    <t>Implementar por lo menos el 60% de las acciones pendientes de ejecutar de acuerdo al Diagnóstico Integral de Archivo</t>
  </si>
  <si>
    <t>Informes de acciones implementadas del diagnóstico de archivo</t>
  </si>
  <si>
    <t>Porcentaje de aplicación del procedimiento de eliminación  de Disposición Final a las unidades documentales identificadas durante la vigencia 2023 del Archivo Central</t>
  </si>
  <si>
    <t>Medir el porcentaje de aplicación del procedimiento de eliminación  de Disposición Final a las unidades documentales identificadas durante la vigencia 2023 del Archivo Central</t>
  </si>
  <si>
    <t>Total unidades documentales intervenidas / Total unidades documentales identificadas para eliminación en aplicacilón disposición final durante la vigencia 2023</t>
  </si>
  <si>
    <t>Inventario Archivo Central
Tablas de Retención Documental</t>
  </si>
  <si>
    <t>Aplicar el procedimiento de eliminación  de la Disposición Final al 100% de las unidades documentales identificadas durante la vigencia 2023.</t>
  </si>
  <si>
    <t xml:space="preserve">Fuid de unidades documentales a eliminar
Acta de aprobacvión del Comité IGD
Acta de Eliminación
</t>
  </si>
  <si>
    <t>Porcentaje de cumplimiento de las acciones desarrolladas en el Plan Anual de Adquisiciones del GIT Gestión Documental</t>
  </si>
  <si>
    <t>Medir el avance de cumplimiento de las acciones del Plan Anual de Adquisiciones -PAA</t>
  </si>
  <si>
    <t>Total de acciones realizadas en el PAA/ Total de actividades programadas en el  PAA</t>
  </si>
  <si>
    <t>Secop II</t>
  </si>
  <si>
    <t>Ejecutar el 100% de las actividades formuladas en el Plan Anual de Adquisiciones del GIT de Gestión Documental</t>
  </si>
  <si>
    <t>Proceso contractual iniciado</t>
  </si>
  <si>
    <t>Porcentaje de resoluciones notificadas, comunicadas y /o publicadas</t>
  </si>
  <si>
    <t>Notificar, comunicar y/o publicar las resoluciones emitidas por la SuperTransporte dentro del tiempo estipulado para realizarlo.</t>
  </si>
  <si>
    <t>Número de resoluciones notificadas, comunicadas y/o publicadas /Número de resoluciones radicadas y numeradas para notificación, comunicación y/o publicación en el periodo evaluado</t>
  </si>
  <si>
    <t>Cuadro de datos del grupo de notificaciones y gestor documental</t>
  </si>
  <si>
    <t>Realizar la notificación, comunicación y/o publicacion en término de por lo menos el 85% de las resoluciones susceptibles de estos trámites en el periodo evaluado</t>
  </si>
  <si>
    <t>Capturas de pantalla de la base general de notificaciones y de la base de avisos, citatorios, comunicaciones y publicaciones pendientes</t>
  </si>
  <si>
    <t>Porcentaje de resoluciones con constancias de ejecutorias emitidas</t>
  </si>
  <si>
    <t>Emitir constancias de ejecutoria a las resoluciones susceptibles de este trámite en cumplimiento al resuelve de cada resolución.</t>
  </si>
  <si>
    <t>(Número De Resoluciones de la presente vigencia con Constancias de Ejecutorias emitidas/Número de resoluciones susceptible de este trámite) *100</t>
  </si>
  <si>
    <t xml:space="preserve">Cuadro de datos del grupo interno de notificaciones y consolidado mensual </t>
  </si>
  <si>
    <t>Emitir al menos el 95% de las constancias de ejecutorias de las resoluciones que son susceptibles de este trámite</t>
  </si>
  <si>
    <t>Consolidado mensual y cuadro de datos con las observaciones producto de las revisiones del profesional</t>
  </si>
  <si>
    <t>Porcentaje de requerimientos atendidos</t>
  </si>
  <si>
    <t>Responder los requerimientos internos y/o externos que lleguen al área</t>
  </si>
  <si>
    <t>(Número de requerimientos atendidos en el periodo evaluado/Número de requerimientos allegados al área) * 100</t>
  </si>
  <si>
    <t>Sistema de gestión documental, cuadro de datos del grupo interno de notificaciones de PQRDS, correos electrónicos</t>
  </si>
  <si>
    <t>Atender satisfactoriamente como mínimo el 90% de los requerimientos internos y externos allegados al grupo de trabajo de notificaciones</t>
  </si>
  <si>
    <t>Capturas de pantalla del correos de notitramites@supertransporte.gov.co y constanciasdejecutoria@supertransporte.gov.co; Capturas de pantalla de base de PQRSD de lo gestionado en el periodo evaluado</t>
  </si>
  <si>
    <t>Porcentaje de unidades documentales conformadas y organizadas.</t>
  </si>
  <si>
    <t>Medir el grado de organización de los archivos de gestión del GIT de notificaciones de las vigencias 2016 a 2020</t>
  </si>
  <si>
    <t>Números de unidades documentales conformadas y organizadas/Número de unidades documentales establecidas para organizar y conformar en el periodo evaluado.</t>
  </si>
  <si>
    <t>Cuadro de datos con Reporte de actividades/ FUID- Formato Único de Inventario documental (Excel)</t>
  </si>
  <si>
    <t>Conformar y organizar el 100% de los archivos de gestión del GIT de Notificaciones de las vigencias 2016 a 2020</t>
  </si>
  <si>
    <t>Cuadro de datos con Reporte de actividades y FUID- Formato Único de Inventario documental (Excel)</t>
  </si>
  <si>
    <t>Porcentaje de cumplimiento de las acciones desarrolladas en el Plan Anual de Adquisiciones del GIT de Notificaciones</t>
  </si>
  <si>
    <t xml:space="preserve">Repositorio de Evidencias informe con los avances. 
</t>
  </si>
  <si>
    <t>Ejecutar el 100% de las actividades formuladas en el Plan Anual de Adquisiciones del GIT de Notificaciones</t>
  </si>
  <si>
    <t>Gestion documental</t>
  </si>
  <si>
    <t>OE-03. Mejorar la capacidad institucional
aumentado la cobertura territorial para
contribuir a la consolidación de la paz y la
protección de los usuarios</t>
  </si>
  <si>
    <t>Acciones preventivas para fortalecer el sistema de control interno de la entidad.</t>
  </si>
  <si>
    <t>Contribuir al fortalecemiento del sistema de control interno mediante la realización de acciones preventivas a la Superintendencia de Transporte para disminuir  las debilidades identificadas en los procesos producto de auditorías, seguimientos y evaluaciones.</t>
  </si>
  <si>
    <t>Numerico</t>
  </si>
  <si>
    <t>Número de acciones preventivas realizadas en el semestre/Número de acciones preventivas programadas en el semestre</t>
  </si>
  <si>
    <t>Gestión de la información propia de la Oficina de Control Interno</t>
  </si>
  <si>
    <t>Realizar el 100% de las acciones preventivas programadas en la vigencia .</t>
  </si>
  <si>
    <t xml:space="preserve">Acciones preventivas realizadas en el periodo como (campañas de autocontrol) </t>
  </si>
  <si>
    <t>Ejecución del Plan Anual de Auditoría - PAA.</t>
  </si>
  <si>
    <t>Ejecutar el Plan Anual de Auditorías - PAA aprobado para la vigencia,  con el propósito de garantizar su cumplimiento en la ejecución de (auditorías internas basadas en riesgos, evaluaciones y/o seguimientos.</t>
  </si>
  <si>
    <t>Número de actividades ejecutadas (auditorias, evaluaciones y/o seguimientos) en el periodo a evaluar / Número de actividades programadas (auditorias, evaluaciones y/o seguimientos) en el periodo a evaluar.</t>
  </si>
  <si>
    <t>Seguimiento Plan  Anual de Auditoría - PAA para la vigencia.</t>
  </si>
  <si>
    <t>Ejecutar el 100% del Plan Anual de Auditoría aprobado por el Comité Institucional de Coordinación de Control Interno del año 2024</t>
  </si>
  <si>
    <t xml:space="preserve"> Actividades realizadas (auditorias, evaluaciones y/o seguimientos)</t>
  </si>
  <si>
    <t>Nivel de satisfacción de los procesos con la gestión que realiza la OCI en la entidad</t>
  </si>
  <si>
    <t xml:space="preserve">Evaluar el nivel de satisfacción que tienen los procesos de la entidad frente a la gestión que realiza la OCI en la supertransporte </t>
  </si>
  <si>
    <t>Numero de procesos que evaluaron la gestión de la OCI durante el año  entre una calificación de  4-5  /
Numero de procesos evaluados por la gestión de la OCI durante el año*100</t>
  </si>
  <si>
    <t>Resultado encuesta de satisfacción OCI</t>
  </si>
  <si>
    <t>Mantener un nivel de satisfacción del 80% por parte de los procesos de la entidad</t>
  </si>
  <si>
    <t>Procesos evaluados mediante encuesta de satisfacción</t>
  </si>
  <si>
    <t>Evaluacion Independiente</t>
  </si>
  <si>
    <t>Número total de quejas, informes denuncias o solicitudes tramitadas por Control Interno Disciplinario en el periodo a evaluar
/
Número total de quejas, informes, denuncias o solicitudes recibidas por control Interno Disciplinario del periodo a evaluar</t>
  </si>
  <si>
    <t>Cuadro ingreso de quejas informes, denuncias o solicitudes recibidas y actas de reparto. NOTA: El cuadro y actas gozan de reserva, por tanto, no es información que se deba publicar, sin embargo, para efectos de consulta pueden realizar la solicitud directamente al Grupo de Control Interno Disciplinario. Art. 115 Ley 1952 del 2019</t>
  </si>
  <si>
    <t>Quejas, informes, denuncias o solicitudes tramitadas</t>
  </si>
  <si>
    <t>Evaluar las actuaciones que se realizan dentro de los términos con el fin de monitorear y evitar gestión fuera de los términos establecidos</t>
  </si>
  <si>
    <t>(N° de actuaciones disciplinarias impulsadas en la etapa de instrucción en el mes / Total de actuaciones disciplinarias en la etapa de instrucción a impulsar en el mes</t>
  </si>
  <si>
    <t>Cuadro de vencimiento mes a mes</t>
  </si>
  <si>
    <t>Impulsar el 100% de las actuaciones disciplinarias relacionadas para el mes correspondiente dentro de la etapa de instrucción, según en la etapa en que se encuentre mediante el uso de las tecnologías.</t>
  </si>
  <si>
    <t>Actuaciones disciplinarias impulsadas dentro de los términos legales</t>
  </si>
  <si>
    <t>Evaluar y monitorear el cumplimiento del plan de actividades de promoción y Prevención de faltas disciplinarias</t>
  </si>
  <si>
    <t>N° de actividades realizadas del plan de medidas preventivas del periodo a evaluar / Total de actividades programadas del plan de medidas preventivas en el periodo a evaluar</t>
  </si>
  <si>
    <t>Cumplir con el 100% del plan de actividades de promoción y prevención para el ejercicio de la función disciplinaria programadas para el mes.</t>
  </si>
  <si>
    <t>Plan de actividades de promoción y prevención para el ejercicio de la función disciplinaria realizadas</t>
  </si>
  <si>
    <t>Medir el avance del cumplimiento de las acciones del Plan Anual de Adquisiciones de la Entidad PAA</t>
  </si>
  <si>
    <t>Pantallazo del contrato firmado en Secop y Pantallazo del radicado de la cuenta de cobro cargada al Secop</t>
  </si>
  <si>
    <t>Actividades formuladas en el PAA ejecutadas</t>
  </si>
  <si>
    <t>Control Interno Disciplinario</t>
  </si>
  <si>
    <t>Porcentaje de cumplimiento de las acciones desarrolladas en el Plan Anual de Adquisiciones de la Entidad PAA</t>
  </si>
  <si>
    <t>Total de acciones realizadas en el PAA / Total de actividades programadas en el PAA</t>
  </si>
  <si>
    <t>Ejecutar el 100% de las actividades formuladas en el PAA del grupo de Control Interno Disciplinario</t>
  </si>
  <si>
    <t>Porcentaje de cumplimiento del plan de medidas preventivas para el ejercicio de la función disciplinaria</t>
  </si>
  <si>
    <t>Mensual (a partir del mes de enero a diciembre del 2024)</t>
  </si>
  <si>
    <t>Carpeta de evidencia del cumplimiento del plan y cronograma de medidas preventivas</t>
  </si>
  <si>
    <t xml:space="preserve">Porcentaje de actuaciones disciplinarias dentro del término legal y mediante el uso de las tecnologías </t>
  </si>
  <si>
    <t>Mensual (mes vencido, período comprendido de diciembre del 2023 a noviembre 2024)</t>
  </si>
  <si>
    <t>Porcentaje de Quejas, Informes, denuncias o solicitudes recibidas y tramitadas por Control Interno Disciplinario</t>
  </si>
  <si>
    <t>Medir la gestión que se realiza para tramitar las Quejas, Informes, denuncias o solicitudes que se reciben y se tramitan en Control Interno Disciplinario</t>
  </si>
  <si>
    <t>Tramitar el 100% de las quejas, informes, denuncias o solicitudes que se reciban de diciembre de 2023 a noviembre de 2024</t>
  </si>
  <si>
    <t xml:space="preserve">Fortalecer la promoción y prevención para contribuir al fomento de la legalidad, la seguridad y la inclusión social, orientadas a la protección de los usuarios y la vida. </t>
  </si>
  <si>
    <t>Porcentaje de evaluaciones en aspecto subjetivo realizadas a los vigilados de la Delegatura de Concesiones e Infraestructura</t>
  </si>
  <si>
    <t>Medir el número de evaluaciones en aspecto subjetivo realizadas a los vigilados de la DCI</t>
  </si>
  <si>
    <t>(N° de vigilados de la DCI evaluados en aspectos subjetivos / N° total de vigilados de la DCI en aspecto subjetivo)*100</t>
  </si>
  <si>
    <t>Plan de Acción de Promoción y Prevención - 2023</t>
  </si>
  <si>
    <t>Evaluar en aspectos subjetivos a por lo menos el 80% de los vigilados de la Delegatura de Concesiones e Infraestructura
Total Vigilados aspectos subjetivos = 241
Meta 80% de vigilados = 193</t>
  </si>
  <si>
    <t>Fortalecer la promoción y prevención para contribuir al fomento de la legalidad, la seguridad y la inclusión social, orientadas a la protección de los usuarios y la vida.</t>
  </si>
  <si>
    <t>Porcentaje de vigilados de la Delegatura de Concesiones e Infraestructura a los que se les realiza requerimiento por reportes extemporáneos o inexistencia de información subjetiva</t>
  </si>
  <si>
    <t>Medir el número de vigilados de la Delegatura de Concesiones e Infraestructura a los que se les realiza requerimiento por reportes extemporáneos o inexistencia de información subjetiva</t>
  </si>
  <si>
    <t>(Número de vigilados a los que se les realizo requerimiento por no reportar la informacion subjetiva o lo realizaron de forma extemporánea / Número de vigilados que no reportaron la informacion subjetiva o lo realizaron de forma extemporánea)*100</t>
  </si>
  <si>
    <t>Plan de acción de promoción y prevención - 2023	"Requerir al 100% de los vigilados con reporte extemporáneos o inexistente de la información subjetiva (administrativa, societaria, contable y financiera) de la Delegatura de Concesiones e Infraestructura Meta = Por demanda"</t>
  </si>
  <si>
    <t>Porcentaje de vigilados con actividades de autogestión del programa especial de sectores críticos de accidentalidad PESCRI</t>
  </si>
  <si>
    <t>Medir el número de vigilados a los que se les realizaron actividades de autogestión del programa especial de sectores críticos de accidentalidad PESCRI</t>
  </si>
  <si>
    <t>(N° de acciones de autogestión realizadas a vigilados del programa PESCRI / N° Total de acciones de autogestión programadas a vigilados del programa de PESCRI)*100</t>
  </si>
  <si>
    <t>"Realizar actividades de autogestión al 100% de vigilados bajo la metodología del programas especiales 
Total Vigilados 298</t>
  </si>
  <si>
    <t>Vigilancia Concesiones</t>
  </si>
  <si>
    <t>Objetivo 2</t>
  </si>
  <si>
    <t>Ejecucion de cronograma etapa 1,2,3 de los nuevos vigilados</t>
  </si>
  <si>
    <t>Diseñar la estrategia de supervisión de los nuevos vigilados de la Delegatura de Puertos en cumplimiento del artículo 252 de la ley 2294 de 2023.</t>
  </si>
  <si>
    <t>Etapas cursadas /5</t>
  </si>
  <si>
    <t>Cronograma XXX</t>
  </si>
  <si>
    <t>Avanzar en el 60% del plan de trabajo de la inclusión de nuevos vigilados portuarios (5 etapas)</t>
  </si>
  <si>
    <t>1 entregable: identificación de vigilados 2. Reporte mesas de trabajo . 3. Documento de definición de tipo de supervisión.</t>
  </si>
  <si>
    <t>Seguimiento vigilados riesgo financiero alto 2022</t>
  </si>
  <si>
    <t>priorizar a los viguilados que se encuentran en riesgo financiero alto de la vigencia 2022, para el seguimiento correspondiente.</t>
  </si>
  <si>
    <t>3 meses</t>
  </si>
  <si>
    <t>numero</t>
  </si>
  <si>
    <t>numero se guimientos realizados en menos de 6 meses/numero de vigilados en riesgo financiero alto</t>
  </si>
  <si>
    <t>Reporte de informacion financiera de los vigilados</t>
  </si>
  <si>
    <t>disminuir a un semestre el análisis y seguimiento a los vigilados que se encuentren en riesgo financiero alto de la vigencia 2022.</t>
  </si>
  <si>
    <t>Informe de las empresas que se encuentran en riesgo alto</t>
  </si>
  <si>
    <t>Vigilancia Puertos</t>
  </si>
  <si>
    <t>Fortalecer la Promoción y Prevención para contribuir al fomento de la legalidad, la seguridad y la inclusión social, orientadas a la protección de los usuarios y la vida.</t>
  </si>
  <si>
    <t>Actividades y/o acciones de divulgación, promoción y prevención realizadas.</t>
  </si>
  <si>
    <t>Promover y fomentar la debida prestación del servicio público de transporte terrestre y el cumplimiento de la normatividad vigente.</t>
  </si>
  <si>
    <t>(Número de actividades y/o acciones  de divulgación, promoción y prevención realizadas /Número Total de actividades de divulgación, promoción y prevención programadas en el periodo a evaluar) *100</t>
  </si>
  <si>
    <t xml:space="preserve">Base de Datos actividades de divulgación </t>
  </si>
  <si>
    <t>Desarrollar 40 actividades y/o acciones tendientes a la  divulgación, promoción y prevención del cumplimiento de las normas relacionadas con la debida prestación del servicio público de transporte, servicios conexos a este, así como la aplicación de las normas de tránsito.</t>
  </si>
  <si>
    <t>Actividades de divulgación, promoción y prevención</t>
  </si>
  <si>
    <t>Analizar la información financiera reportada por las empresas</t>
  </si>
  <si>
    <t>Identificar posibles situaciones criticas que enfrentan la empresas a fin de priorizar acciones de supervisión</t>
  </si>
  <si>
    <t xml:space="preserve">(Número de análisis de reportes realizados/Número de reportes recibidos en término y en debida forma)*100 </t>
  </si>
  <si>
    <t>1. Sistema de información Vigía
2. Base de Datos Algoritmo Python</t>
  </si>
  <si>
    <t>Analizar como mínimo el 90% de la información financiera reportada por los vigilados en término y en debida forma, a través del Algoritmo en Código Python.</t>
  </si>
  <si>
    <t>Analisis Financieros a vigilados</t>
  </si>
  <si>
    <t xml:space="preserve">Verificar los planes estratégicos presentados por los vigilados
</t>
  </si>
  <si>
    <t xml:space="preserve">Identificar posibles factores de riesgo y fomentar la debida prestación del servicio público de transporte terrestre y el cumplimiento de la normatividad vigente
</t>
  </si>
  <si>
    <r>
      <rPr>
        <sz val="12"/>
        <color theme="1"/>
        <rFont val="Arial Narrow"/>
        <family val="2"/>
      </rPr>
      <t>Planes estratégicos verificados/Planes estratégicos presentados de forma completa y en término</t>
    </r>
    <r>
      <rPr>
        <sz val="12"/>
        <color rgb="FFFF0000"/>
        <rFont val="Arial Narrow"/>
        <family val="2"/>
      </rPr>
      <t xml:space="preserve">
</t>
    </r>
  </si>
  <si>
    <t>Base de datos planes estratégicos</t>
  </si>
  <si>
    <t xml:space="preserve">Verificar como minimo el 30% de los planes estratégicos presentados de forma completa y en término por los vigilados.
</t>
  </si>
  <si>
    <r>
      <rPr>
        <sz val="12"/>
        <color theme="1"/>
        <rFont val="Arial Narrow"/>
        <family val="2"/>
      </rPr>
      <t xml:space="preserve">Planes estratégicos verificados
</t>
    </r>
    <r>
      <rPr>
        <sz val="12"/>
        <color rgb="FFFF0000"/>
        <rFont val="Arial Narrow"/>
        <family val="2"/>
      </rPr>
      <t xml:space="preserve">
</t>
    </r>
  </si>
  <si>
    <t>Vigilancia transito</t>
  </si>
  <si>
    <t xml:space="preserve">Fortalecer la promoción y prevención para contribuir al fomento de la legalidad, la seguridad y la inclusión social, orientada a la protección de la vida. </t>
  </si>
  <si>
    <t>Acciones de prevención y acompañamiento implementadas en relación con el derecho a recibir información (equipaje, de menores y emisión de tiquetes).</t>
  </si>
  <si>
    <t>Involucrar 425 empresas de transporte en los planes de prevención de la Delegatura para la Protección de Usuarios durante la vigencia 2024</t>
  </si>
  <si>
    <t>(Número de acciones de prevención realizadas durante el periodo / Total de acciones de prevención programadas en el periodo a evaluar)*100</t>
  </si>
  <si>
    <t>Acciones descritas en el cronograma interno del PAI 2024</t>
  </si>
  <si>
    <t xml:space="preserve">Ejecutar los programas preventivos en un 100%
1.1 Equipaje Informado – Modo Terrestre, involucrando a 130 empresas.
1.2 Verificación de la Información del Tiquete, involucrando a 125 empresas. 
1.3 Seguimiento a las Políticas para el Transporte de Menores de edad, involucrando a 170 empresas 
</t>
  </si>
  <si>
    <t>Informes de impacto</t>
  </si>
  <si>
    <t xml:space="preserve">Acciones de acompañamiento implementadas a las empresas de transporte a partir de la reclamación de los usuarios. </t>
  </si>
  <si>
    <t xml:space="preserve">Asistir a las empresas de transporte identificadas con base en el informe de PQRD remitodo por la Dirección de Investigaciones para disminuir la reclamación por parte de los usuarios del sector. </t>
  </si>
  <si>
    <t>(Número de acciones de acompañamiento realizadas durante el periodo / Total de PQRDs analizadas en el periodo a evaluar)*100</t>
  </si>
  <si>
    <t>Los informes de PQRD remitidos por la Dirección de Investigaciones de Protección a Usuarios del Sector Transporte.</t>
  </si>
  <si>
    <t xml:space="preserve">Asisitir como mínimo al 80% de las empresas identificadas informes de PQRD remito por la Dirección de Investigaciones. </t>
  </si>
  <si>
    <t>Acciones de promoción implementadas a los grupos de interés y de valor de la Delegatura para la Protección de Usuarios del Sector Transporte.</t>
  </si>
  <si>
    <r>
      <t xml:space="preserve">Involucrar al menos a </t>
    </r>
    <r>
      <rPr>
        <b/>
        <sz val="12"/>
        <rFont val="Arial Narrow"/>
        <family val="2"/>
      </rPr>
      <t>3.000</t>
    </r>
    <r>
      <rPr>
        <b/>
        <sz val="12"/>
        <color rgb="FFFF0000"/>
        <rFont val="Arial Narrow"/>
        <family val="2"/>
      </rPr>
      <t xml:space="preserve"> </t>
    </r>
    <r>
      <rPr>
        <sz val="12"/>
        <color theme="1"/>
        <rFont val="Arial Narrow"/>
        <family val="2"/>
      </rPr>
      <t>usuarios, ciudadanos y empresarios en los planes de promoción de la delegatura para la protección a usuarios del sector transporte durante la vigencia 2024.</t>
    </r>
  </si>
  <si>
    <t>(Número acciones de promoción realizados durante  en el período/  Total de acciones de promoción programadas en el periodo a evaluar)*100</t>
  </si>
  <si>
    <t>Evidencias descritas en el cronograma interno del PAI 2024</t>
  </si>
  <si>
    <t xml:space="preserve">Ejecutar los programas promoción en un 100%
1.1 Voces Pasajeras
1.2 Protección Local
1.3 Curso E-learning de Comercio Electrónico 
1.4 Guía de Comercio Electrónico 
1.5 Guía de información mínima
1.6 Docu – Tips: Documentos Para Viajar
1.7 De Cable  
</t>
  </si>
  <si>
    <r>
      <t xml:space="preserve">1. Doce (12) programas radiales 
2. Dos (2) guías.
3. Una  (1) infografía.
4, Cuatro (4) visitas.
</t>
    </r>
    <r>
      <rPr>
        <sz val="12"/>
        <rFont val="Arial Narrow"/>
        <family val="2"/>
      </rPr>
      <t>5. Un (1) curso.</t>
    </r>
  </si>
  <si>
    <t>Vigilancia Proteccion usuarios</t>
  </si>
  <si>
    <t>objetivo 3</t>
  </si>
  <si>
    <t xml:space="preserve">Porcentaje de operativos acompañados
</t>
  </si>
  <si>
    <t>Cuantificar operativos en colaboración con organismos de tránsito para evaluar y mejorar constantemente las acciones destinadas a garantizar el cumplimiento de estándares de calidad y seguridad en el transporte público.</t>
  </si>
  <si>
    <t>No. operativos acompañados / No. operativos programados)*100</t>
  </si>
  <si>
    <t>Reporte de actividades realizadas</t>
  </si>
  <si>
    <t>Realizar el acompañamiento a los organismos de tránsito en un mínimo de 1850 operativos de verificación para asegurar el cumplimiento de las normas del sector transporte</t>
  </si>
  <si>
    <t>Excel con las evidencias de los operativos</t>
  </si>
  <si>
    <t>Objetivo 3</t>
  </si>
  <si>
    <t xml:space="preserve">Porcentaje de sensibilizaciones efectuadas
</t>
  </si>
  <si>
    <t>Reforzar la presencia regional en el territorio con el propósito de difundir campañas de promoción y prevención, incentivando la igualdad y formalidad en la prestación del servicio de transporte. Este objetivo busca consolidar una mayor conciencia y participación en la comunidad, fomentando prácticas seguras y el cumplimiento de normativas en el sector del transporte</t>
  </si>
  <si>
    <t>No. sensibilizaciones efectuadas / No. sensibilizaciones requeridas)*100</t>
  </si>
  <si>
    <t>Reporte de sensibilizaciones efectuadas</t>
  </si>
  <si>
    <t>Incrementar en un 10% las actividades de sensibilización, orientación o intermediación, llevando a cabo un mínimo de 1,155,000 intervenciones. El objetivo es fortalecer la promoción y prevención en la prestación del servicio público de transporte, buscando impactar de manera significativa en la conciencia y comportamiento de los usuarios y operadores para mejorar la seguridad y calidad del servicio</t>
  </si>
  <si>
    <t>Excel con las evidencias de las S,O,I.</t>
  </si>
  <si>
    <t xml:space="preserve">Porcentaje de actividades realizadas
</t>
  </si>
  <si>
    <t xml:space="preserve">Optimizar la coordinación del personal regional de inspección y vigilancia a nivel nacional con el fin de promover la legalidad y formalidad en el servicio de transporte público. </t>
  </si>
  <si>
    <t>No. actividades realizadas / No. actividades solicitadas)*100</t>
  </si>
  <si>
    <t xml:space="preserve">
Reporte de actividades realizadas
</t>
  </si>
  <si>
    <t>Alcanzar un cumplimiento mínimo del 95% en la ejecución de las actividades solicitadas por los procesos misionales en colaboración con los grupos de interés de los servicios de transporte, con el objetivo de asegurar sus derechos y deberes a los ususarios</t>
  </si>
  <si>
    <t>Archivos de seguimiento programacion</t>
  </si>
  <si>
    <t>Vigilancia regionales</t>
  </si>
  <si>
    <t>Porcentaje de vigilados de la Delegatura de Concesiones e Infraestructura con visitas de inspección de carácter objetivo</t>
  </si>
  <si>
    <t>Medir el número de inspecciones de carácter objetivo (Condiciones técnicas y operativas de la prestación de servicio) realizadas a los Supervisados de la Delegatura de Concesiones e Infraestructura</t>
  </si>
  <si>
    <t>(N° de vigilados activos y que prestan el servicio a los que se les realizo inspección objetiva / Total de vigilados de la delegatura de concesiones e infraestructura en aspectos objetivos)*100</t>
  </si>
  <si>
    <t>"Realizar inspecciones generales técnica operativa. como mínimo al 50% de los vigilados activos y que prestan el servicio de DCI en aspectos objetivos, 
Total Vigilados Aspectos Objetivos = 282
Meta 50% de vigilados = 141"</t>
  </si>
  <si>
    <t>Porcentaje de vigilados de concesiones e infraestructura con visitas de inspección de carácter subjetivo</t>
  </si>
  <si>
    <t>Medir el número de inspecciones de carácter subjetivo realizadas a los Vigilados de la Delegatura de Concesiones e Infraestructura</t>
  </si>
  <si>
    <t xml:space="preserve">(N° de vigilados  de concesiones e infraestructura activos y que prestan el servicio a los que se les realizó  inspección subjetiva / Total de vigilados de la Delegatura de Concesiones e Infraestructura en aspectos subjetivos) * 100	</t>
  </si>
  <si>
    <t>"Realizar inspección generales en aspectos subjetivos (administrativas, societarias, contables y financieras). Como mínimo al 11% de los vigilados de concesiones e infraestructura activos y que prestan el servicio
Total Vigilados Aspectos Subjetivos = 241
Meta 11% de vigilados = 27"</t>
  </si>
  <si>
    <t>Inspeccion Concesiones</t>
  </si>
  <si>
    <t>objetivo 2</t>
  </si>
  <si>
    <t>Tramite de accidentes e incidentes fluviales</t>
  </si>
  <si>
    <t>Aumentar la eficiencia en el cierre de trámites  de averiguaciones de accidentes e incidentes fluviales en la dirección de pyp</t>
  </si>
  <si>
    <t>trámites cerrados / 40</t>
  </si>
  <si>
    <t>Base de datos consolidada de accidentes e incidentes de los ultimos 3 años</t>
  </si>
  <si>
    <t>finalizar el trámite del 50% de los accidentes e incidentes fluviales reportados en los últimos 3 años.</t>
  </si>
  <si>
    <t xml:space="preserve">Memorandos de proyeccion de gestion </t>
  </si>
  <si>
    <t>Informe de Visitas de inspeccion programadas en el PAPP</t>
  </si>
  <si>
    <t>Ampliar la eficiencia en la entrega de informes producto de las inspecciones programadas y realizadas en el marco del PAPP de la dirección de pyp puertos.</t>
  </si>
  <si>
    <t>Tiempo</t>
  </si>
  <si>
    <t>Informes entregados en menos de 15 días hábiles / total de inspecciones realizadas</t>
  </si>
  <si>
    <t>Cronograma de inspecciones</t>
  </si>
  <si>
    <t>disminuir el tiempo de entrega de los informes de visitas de inspección a 15 días hábiles de la dirección de pyp puertos.</t>
  </si>
  <si>
    <t>Informes</t>
  </si>
  <si>
    <t>Inspeccion Puertos</t>
  </si>
  <si>
    <t>Implementar nuevas tecnologias para fortalecer los procesos de Vigilancia, Inspección y Control -VIC., como motor de cambioy así promover la confianza y el vínculo Estado-Ciudadano</t>
  </si>
  <si>
    <t>Visitas de inspección realizadas</t>
  </si>
  <si>
    <t>Verificar las condiciones operativas  de las empresas con el fin de establecer  el cumplimiento de la normatividad vigente y la debida prestación del servicio público de transporte, en el marco de la práctica de pruebas dentro del curso de las investigaciones administrativas, cuando a ello hubiere lugar.</t>
  </si>
  <si>
    <t>(Número de visitas realizadas / Número de situaciones identificadas que requieren visita) *100</t>
  </si>
  <si>
    <t>Matriz de Investigaciones administrativas</t>
  </si>
  <si>
    <t xml:space="preserve">Realizar el 100% de visitas de inspección que se requieren </t>
  </si>
  <si>
    <t>Visitas de inspeccion requeridas</t>
  </si>
  <si>
    <t>Implementar nuevas tecnologias para fortalecer los procesos de Vigilancia, Inspección y Control - VIC., como motor de cambio y así promover la confianza y el vínculo Estado-Ciudadano.</t>
  </si>
  <si>
    <t>Visitas administrativas realizadas</t>
  </si>
  <si>
    <t>Verificar las condiciones societarias, operativas y financieras de las empresas con el fin de fomentar y promover el cumplimiento de la normatividad vigente y la debida prestación del servicio público de transporte.</t>
  </si>
  <si>
    <t>Número de visitas administrativas realizadas/Número de visitas administrativas programadas)*100</t>
  </si>
  <si>
    <t>Base de visitas Dirección de Promoción y Prevención</t>
  </si>
  <si>
    <t>Realizar 65 visitas administrativas a vigilados</t>
  </si>
  <si>
    <t>Visitas administrativas realizadas a vigilados</t>
  </si>
  <si>
    <t>Optimización radicados</t>
  </si>
  <si>
    <t xml:space="preserve">Evitar caducidades de  los temas objeto de investigación, radicados recibidos en la Delegatura . </t>
  </si>
  <si>
    <t>Número de radicados clasificados correspondientes al año 2021/Número de radicados a clasificar correspondientes al año 2021</t>
  </si>
  <si>
    <t>Matriz PQR 2021</t>
  </si>
  <si>
    <t>Realizar la optimización en la clasificación del 100% de los radicados recibidos en la Delegatura que correspondan al año 2021.</t>
  </si>
  <si>
    <t>Optimización en clasificacion  radicados</t>
  </si>
  <si>
    <t>Inspeccion transito</t>
  </si>
  <si>
    <t>3. Mejorar la capacidad institucional aumentado la cobertura territorial para contribuir en la consolidación de la paz.</t>
  </si>
  <si>
    <r>
      <t xml:space="preserve">Visitas de inspección  ejecutadas resultado del </t>
    </r>
    <r>
      <rPr>
        <b/>
        <sz val="12"/>
        <color theme="1"/>
        <rFont val="Arial Narrow"/>
        <family val="2"/>
      </rPr>
      <t>monitoreo de las denuncias administrativas por región</t>
    </r>
  </si>
  <si>
    <t xml:space="preserve">.
Ejecutar 6 visitas de inspección a nivel nacionall resultado del monitoreo de las denuncias administrativas por región </t>
  </si>
  <si>
    <t>trimestral</t>
  </si>
  <si>
    <t>Número de visitas ejecutadas del resultado del monitoreo de las denuncias administrativas por región  / número de visitas planeadas resultado del monitoreo de las denuncias administrativas por región</t>
  </si>
  <si>
    <t>Denuncias asignadas a la Dirección de investigaciones de la Delegatura para la Protección a Usuarios del sector transporte clasificadas por región</t>
  </si>
  <si>
    <t>Ejecutar seis (6) visitas de inspección  resultado del monitoreo de las denuncas adminsitrativas a nivel nacional por regiones, asi
I Trim: 1 Visita
II Trim: 2 Visita
III Trim: 2 Visita
IV Trim: 1 Visita</t>
  </si>
  <si>
    <t>Informe visita</t>
  </si>
  <si>
    <t>Inspeccion usuarios</t>
  </si>
  <si>
    <t>Porcentaje de análisis de insumos allegados para estudio de mérito o apertura de investigación administrativa de la Delegatura de concesiones e Infraestructura.</t>
  </si>
  <si>
    <t>Adelantar el análisis de la totalidad de los insumos (PQRS, medios abiertos, informes o memorandos de PyP, requerimientos de otras autoridades, entre otros) que ingresen a la Dirección de Investigaciones con el fin de estudiar si existe merito para abrir o no una investigación administrativa.</t>
  </si>
  <si>
    <t>(Número de impulsos procesales que se tramitaron en la dirección de Investigaciones de la Delegatura de Concesiones e infraestructura para definir si amerita o no una apertura de investigación / Número de solicitudes que se recibieron en la Delegatura de Concesiones e Infraestructura - Dirección de Investigaciones para tramitar con corte al mes inmediatamente anterior al periodo a evaluar) *100</t>
  </si>
  <si>
    <t>Base de datos denominada "Evidencias PAI Averiguaciones Preliminares 2023"</t>
  </si>
  <si>
    <r>
      <t xml:space="preserve">Analizar como mínimo el </t>
    </r>
    <r>
      <rPr>
        <b/>
        <sz val="12"/>
        <color rgb="FFFF0000"/>
        <rFont val="Arial Narrow"/>
        <family val="2"/>
      </rPr>
      <t xml:space="preserve">60% </t>
    </r>
    <r>
      <rPr>
        <sz val="12"/>
        <color theme="1"/>
        <rFont val="Arial Narrow"/>
        <family val="2"/>
      </rPr>
      <t>de los insumos allegados para estudio de mérito o no de aperturas de investigación administrativa de la Delegatura de concesiones e Infraestructura</t>
    </r>
  </si>
  <si>
    <t>Porcentaje de investigaciones gestionadas cuya caducidad se presenta en la vigencia 2023</t>
  </si>
  <si>
    <t>Medir que la expedición de fallos de los procesos se de en los términos establecidos por la Ley, para evitar su caducidad.</t>
  </si>
  <si>
    <t>(N° de investigaciones gestionadas por la delegatura de concesiones e infraestructura cuya caducidad se da en el año 2023 / Total de investigaciones administrativas de la delegatura de concesiones e infraestructura cuya caducidad de cierre se da en el año 2023)*100</t>
  </si>
  <si>
    <t>Base de datos denominada "Evidencias PAI – Caducidades 2023"</t>
  </si>
  <si>
    <t>Tramitar el 100% de las investigaciones administrativas cuya caducidad pueda suceder durante la vigencia 2023.</t>
  </si>
  <si>
    <t>Control Concesiones</t>
  </si>
  <si>
    <t>Gestionar las solicitudes de investigacion o acciones administrativas</t>
  </si>
  <si>
    <t>Atender las solicitudes de investigaciones o acciones administrativas requeridas por la direccion de PyP o el despacho de la delegatura de Puertos</t>
  </si>
  <si>
    <t>numero de solitudes gestionadas en el trimestre/solicitudes remitidas por PyP o delegatura de puertosdurante el trimestre</t>
  </si>
  <si>
    <t>Orfeo</t>
  </si>
  <si>
    <t>Gestionar el 95% de las solicitudes de investigacion o acciones administrativas requeridas por la direccion de promocion y prevencion, dentro de los tres meses siguientes al recibido de la solicitud.</t>
  </si>
  <si>
    <t>memorando, oficio o resolucion</t>
  </si>
  <si>
    <t>Control Puertos</t>
  </si>
  <si>
    <t>Implementar nuevas tecnologías para fortalecer los procesos de Vigilancia, Inspección y Control-VIC como motor de cambio, y así promover la confianza y el vínculo Estado-Ciudadano</t>
  </si>
  <si>
    <t>Investigaciones administrativas adelantadas</t>
  </si>
  <si>
    <t>Adelantar las actuaciones y decisiones necesarias, en el término establecido, para cada uno de los procesos administrativos sancionatorios.</t>
  </si>
  <si>
    <t>(Número de investigaciones administrativas gestionadas / Número de investigaciones que se deban decidir durante el periodo 2024) *100</t>
  </si>
  <si>
    <t>Matriz de Investigaciones adminstrativas</t>
  </si>
  <si>
    <t>Gestionar el 100% de las investigaciones administrativas que se deban decidir durante la vigencia 2024</t>
  </si>
  <si>
    <t>Investigaciones administrativas decididas</t>
  </si>
  <si>
    <t>Investigaciones administrativas</t>
  </si>
  <si>
    <t>Adelantar las actuaciones y decisiones necesarias, optimizando el término establecido, para cada uno de los procesos administrativos sancionatorios.</t>
  </si>
  <si>
    <t>(Número de investigaciones administrativas decididas en tiempo, que no superen 3 años desde la ocurrencia del hecho / Número de investigaciones que se deben decidir en tiempo, que no superen 3 años desde la ocurrencia del hecho) *100</t>
  </si>
  <si>
    <t>Optimización del tiempo reglamentario de la investigación administrativa, mitigando el riesgo del fenomeno juridico de la caducidad.</t>
  </si>
  <si>
    <t>Control Transito</t>
  </si>
  <si>
    <t>OE-02. Fortalecer la promoción y prevención para contribuir al fomento de la legalidad, la seguridad y la inclusión social, orientadas a la protección de los usuarios y la vida</t>
  </si>
  <si>
    <t>Evaluación respuestas averiguaciones preliminaress de denuncias del año 2022</t>
  </si>
  <si>
    <r>
      <t xml:space="preserve">Optimizar el análisis de las respuestas a los requerimientos de información formulados en el año 2022, evaluando como mínimo el </t>
    </r>
    <r>
      <rPr>
        <b/>
        <sz val="12"/>
        <rFont val="Arial Narrow"/>
        <family val="2"/>
      </rPr>
      <t xml:space="preserve">70% </t>
    </r>
    <r>
      <rPr>
        <sz val="12"/>
        <rFont val="Arial Narrow"/>
        <family val="2"/>
      </rPr>
      <t>de las respuestas recibidas como consecuencia de la averiguación preliminar</t>
    </r>
  </si>
  <si>
    <t>(número de respuestas a averiguaciones preliminares de denuncias de 2022 evaluadas durante el trimestre de reporte / número de respuestas de averiguaciones preliminares de 2022 asignadas a la Dirección durante el trimestre anterior al periodo del reporte) *100</t>
  </si>
  <si>
    <t>Base de datos con la relación de averiguaciones preliminares de denuncias de 2022  evaluadas durante el trimestre de reporte</t>
  </si>
  <si>
    <r>
      <t xml:space="preserve">Evaluar como mínimo </t>
    </r>
    <r>
      <rPr>
        <sz val="12"/>
        <rFont val="Arial Narrow"/>
        <family val="2"/>
      </rPr>
      <t>el 70%</t>
    </r>
    <r>
      <rPr>
        <sz val="12"/>
        <color rgb="FFFF0000"/>
        <rFont val="Arial Narrow"/>
        <family val="2"/>
      </rPr>
      <t xml:space="preserve"> </t>
    </r>
    <r>
      <rPr>
        <sz val="12"/>
        <color rgb="FF000000"/>
        <rFont val="Arial Narrow"/>
        <family val="2"/>
      </rPr>
      <t>de las respuestas a averiguaciones preliminares de</t>
    </r>
    <r>
      <rPr>
        <b/>
        <sz val="12"/>
        <color rgb="FF000000"/>
        <rFont val="Arial Narrow"/>
        <family val="2"/>
      </rPr>
      <t xml:space="preserve"> </t>
    </r>
    <r>
      <rPr>
        <sz val="12"/>
        <color rgb="FF000000"/>
        <rFont val="Arial Narrow"/>
        <family val="2"/>
      </rPr>
      <t xml:space="preserve">denuncias del </t>
    </r>
    <r>
      <rPr>
        <sz val="12"/>
        <rFont val="Arial Narrow"/>
        <family val="2"/>
      </rPr>
      <t xml:space="preserve">año 2022, </t>
    </r>
    <r>
      <rPr>
        <sz val="12"/>
        <color rgb="FF000000"/>
        <rFont val="Arial Narrow"/>
        <family val="2"/>
      </rPr>
      <t>asignadas a la Dirección de Investigaciones de la Delegatura para la Protección de Usuarios del Sector Transporte durante el trimestre anterior al periodo del reporte.</t>
    </r>
  </si>
  <si>
    <t>Registro en la Base de datos "Evaluación de respuestas" actualizada, identificando el resultado de la evaluación realizada.</t>
  </si>
  <si>
    <t>Decisiones en primera instancia</t>
  </si>
  <si>
    <t>Medir los actos administrrativos generados en la investigación administrativa mitigando el riesgo de fenomeno jurídico de la caducidad en los trámites de primera instancia, y el silencio administrativo positivo en el recurso de reposición.</t>
  </si>
  <si>
    <t>(número de actos administrativos expedidos durante el trimestre / total de actos administrativos necesarios a expedir) *100</t>
  </si>
  <si>
    <t>Base de datos con la relación de los actos administrativos expedidos  la Dirección de Investigaciones</t>
  </si>
  <si>
    <r>
      <t xml:space="preserve">Expedir el 100% de los actos administrativos </t>
    </r>
    <r>
      <rPr>
        <i/>
        <sz val="12"/>
        <rFont val="Arial Narrow"/>
        <family val="2"/>
      </rPr>
      <t xml:space="preserve">en término </t>
    </r>
    <r>
      <rPr>
        <sz val="12"/>
        <rFont val="Arial Narrow"/>
        <family val="2"/>
      </rPr>
      <t xml:space="preserve"> en los procedimientos administrativos sancionatorios adelantados en la Dirección de Investigaciones de la Delegatura para la Protección de Usuarios del Sector Transporte.</t>
    </r>
  </si>
  <si>
    <t xml:space="preserve">Actos administratrivos expedidos </t>
  </si>
  <si>
    <t>Decisiones en segunda instancia</t>
  </si>
  <si>
    <t>Medir los actos administrativos de decisión del recurso de apelación para mitigar el riesgo del silencio administrativo positivo y la perdida de compentencia</t>
  </si>
  <si>
    <t>(número de actos administrativos expedidos durante el trimestre / total de actos administrativos necesarios a expedir en segunda instancia) *100</t>
  </si>
  <si>
    <t>Base de datos con la relación de los actos administrativos expedidos en segunda instancia</t>
  </si>
  <si>
    <r>
      <t>Expedir el 100% de los actos administrativos en término en los procedimientos administrativos sancionatorios en</t>
    </r>
    <r>
      <rPr>
        <b/>
        <sz val="12"/>
        <rFont val="Arial Narrow"/>
        <family val="2"/>
      </rPr>
      <t xml:space="preserve"> segunda instancia.</t>
    </r>
  </si>
  <si>
    <t>Actos administratrivos expedidos en segunda instancia en término</t>
  </si>
  <si>
    <t xml:space="preserve">Número de informes remitidos de PQRS de empresas identificadas  a la Dirección de Promoción &amp; Prevención de la Delegatura para la Protección de Usuarios del Sector Transporte </t>
  </si>
  <si>
    <t xml:space="preserve">Remitir informe a la Dirección de Promoción &amp; Prevención de la Delegatura para la Protección de Usuarios de Sector Transporte </t>
  </si>
  <si>
    <t>(Número de informes remitidos / Total de PQRDs analizadas en el periodo a evaluar)*100</t>
  </si>
  <si>
    <t xml:space="preserve"> PQRD por Orfeo y/o gestor documental </t>
  </si>
  <si>
    <t xml:space="preserve">Remirtir informe basado en las PQRS de las empresas identificadas a la Dirección de Promoción &amp; Prevención de la Delegatura para la Protección de Usuarios del Sector Transporte . </t>
  </si>
  <si>
    <t xml:space="preserve">Informes </t>
  </si>
  <si>
    <t>Control Proteccion Usuarios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</si>
</sst>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_);_(* \(#,##0\);_(* &quot;-&quot;??_);_(@_)"/>
    <numFmt numFmtId="166" formatCode="0.0"/>
    <numFmt numFmtId="167" formatCode="&quot;$&quot;\ #,##0"/>
  </numFmts>
  <fonts count="22"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sz val="12"/>
      <color theme="1"/>
      <name val="Arial Narrow"/>
      <family val="2"/>
    </font>
    <font>
      <b/>
      <sz val="12"/>
      <color theme="1"/>
      <name val="Arial Narrow"/>
      <family val="2"/>
    </font>
    <font>
      <b/>
      <sz val="12"/>
      <name val="Arial Narrow"/>
      <family val="2"/>
    </font>
    <font>
      <sz val="12"/>
      <name val="Arial Narrow"/>
      <family val="2"/>
    </font>
    <font>
      <sz val="12"/>
      <color rgb="FF000000"/>
      <name val="Arial Narrow"/>
      <family val="2"/>
    </font>
    <font>
      <sz val="11"/>
      <name val="Arial Narrow"/>
      <family val="2"/>
    </font>
    <font>
      <sz val="11"/>
      <color theme="1"/>
      <name val="Arial Narrow"/>
      <family val="2"/>
    </font>
    <font>
      <b/>
      <sz val="12"/>
      <color theme="0"/>
      <name val="Arial Narrow"/>
      <family val="2"/>
    </font>
    <font>
      <b/>
      <sz val="12"/>
      <color rgb="FF000000"/>
      <name val="Arial Narrow"/>
      <family val="2"/>
    </font>
    <font>
      <sz val="12"/>
      <color rgb="FFFF0000"/>
      <name val="Arial Narrow"/>
      <family val="2"/>
    </font>
    <font>
      <sz val="10"/>
      <color rgb="FF000000"/>
      <name val="Arial Narrow"/>
      <family val="2"/>
    </font>
    <font>
      <sz val="12"/>
      <color rgb="FF00B050"/>
      <name val="Arial Narrow"/>
      <family val="2"/>
    </font>
    <font>
      <sz val="10"/>
      <name val="Arial Narrow"/>
      <family val="2"/>
    </font>
    <font>
      <sz val="12"/>
      <color theme="1"/>
      <name val="Arial"/>
      <family val="2"/>
    </font>
    <font>
      <i/>
      <sz val="12"/>
      <color theme="1"/>
      <name val="Arial Narrow"/>
      <family val="2"/>
    </font>
    <font>
      <sz val="14"/>
      <color theme="1"/>
      <name val="Arial Narrow"/>
      <family val="2"/>
    </font>
    <font>
      <b/>
      <sz val="12"/>
      <color rgb="FFFF0000"/>
      <name val="Arial Narrow"/>
      <family val="2"/>
    </font>
    <font>
      <i/>
      <sz val="12"/>
      <name val="Arial Narrow"/>
      <family val="2"/>
    </font>
  </fonts>
  <fills count="10">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9" tint="0.79998168889431442"/>
        <bgColor indexed="64"/>
      </patternFill>
    </fill>
    <fill>
      <patternFill patternType="solid">
        <fgColor theme="6"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6">
    <xf numFmtId="0" fontId="0" fillId="0" borderId="0"/>
    <xf numFmtId="9" fontId="1"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43" fontId="1" fillId="0" borderId="0" applyFont="0" applyFill="0" applyBorder="0" applyAlignment="0" applyProtection="0"/>
  </cellStyleXfs>
  <cellXfs count="160">
    <xf numFmtId="0" fontId="0" fillId="0" borderId="0" xfId="0"/>
    <xf numFmtId="0" fontId="4" fillId="0" borderId="0" xfId="0" applyFont="1"/>
    <xf numFmtId="0" fontId="4" fillId="0" borderId="0" xfId="0" applyFont="1" applyAlignment="1">
      <alignment vertical="center"/>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1" xfId="0" applyFont="1" applyBorder="1" applyAlignment="1">
      <alignment horizontal="center"/>
    </xf>
    <xf numFmtId="0" fontId="4" fillId="2" borderId="6" xfId="0" applyFont="1" applyFill="1" applyBorder="1" applyAlignment="1">
      <alignment vertical="center" wrapText="1"/>
    </xf>
    <xf numFmtId="0" fontId="4" fillId="2" borderId="1" xfId="0" applyFont="1" applyFill="1" applyBorder="1" applyAlignment="1">
      <alignment vertical="center" wrapText="1"/>
    </xf>
    <xf numFmtId="9" fontId="4" fillId="2" borderId="1" xfId="1" applyFont="1" applyFill="1" applyBorder="1" applyAlignment="1">
      <alignment vertical="center" wrapText="1"/>
    </xf>
    <xf numFmtId="9" fontId="4" fillId="2"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xf>
    <xf numFmtId="0" fontId="4" fillId="0" borderId="1" xfId="0" applyFont="1" applyBorder="1" applyAlignment="1">
      <alignment horizontal="justify" vertical="center" wrapText="1"/>
    </xf>
    <xf numFmtId="0" fontId="4" fillId="0" borderId="1" xfId="0" applyFont="1" applyBorder="1" applyAlignment="1">
      <alignment horizontal="center" vertical="center" wrapText="1"/>
    </xf>
    <xf numFmtId="165" fontId="4" fillId="2" borderId="1" xfId="4" applyNumberFormat="1" applyFont="1" applyFill="1" applyBorder="1" applyAlignment="1">
      <alignment horizontal="center" vertical="center" wrapText="1"/>
    </xf>
    <xf numFmtId="9" fontId="4" fillId="2" borderId="1" xfId="1"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0" xfId="0" applyFont="1" applyBorder="1" applyAlignment="1">
      <alignment vertical="center" wrapText="1"/>
    </xf>
    <xf numFmtId="0" fontId="7" fillId="0" borderId="0" xfId="0" applyFont="1"/>
    <xf numFmtId="0" fontId="8" fillId="4" borderId="1" xfId="0" applyFont="1" applyFill="1" applyBorder="1" applyAlignment="1">
      <alignment vertical="center" wrapText="1"/>
    </xf>
    <xf numFmtId="9" fontId="9" fillId="0" borderId="1" xfId="1" applyFont="1" applyFill="1" applyBorder="1" applyAlignment="1" applyProtection="1">
      <alignment vertical="center" wrapText="1"/>
    </xf>
    <xf numFmtId="9" fontId="5" fillId="2" borderId="1" xfId="1" applyFont="1" applyFill="1" applyBorder="1" applyAlignment="1" applyProtection="1">
      <alignment horizontal="center" vertical="center" wrapText="1"/>
    </xf>
    <xf numFmtId="0" fontId="4" fillId="2" borderId="1" xfId="0" applyFont="1" applyFill="1" applyBorder="1" applyAlignment="1" applyProtection="1">
      <alignment vertical="center" wrapText="1"/>
      <protection locked="0"/>
    </xf>
    <xf numFmtId="0" fontId="4" fillId="0" borderId="1" xfId="0" applyFont="1" applyBorder="1" applyAlignment="1" applyProtection="1">
      <alignment horizontal="left" vertical="center" wrapText="1"/>
      <protection locked="0"/>
    </xf>
    <xf numFmtId="0" fontId="5" fillId="0" borderId="1" xfId="0" applyFont="1" applyBorder="1" applyAlignment="1" applyProtection="1">
      <alignment vertical="top"/>
      <protection locked="0"/>
    </xf>
    <xf numFmtId="0" fontId="8" fillId="4" borderId="1" xfId="0" applyFont="1" applyFill="1" applyBorder="1" applyAlignment="1" applyProtection="1">
      <alignment vertical="center" wrapText="1"/>
      <protection locked="0"/>
    </xf>
    <xf numFmtId="0" fontId="4" fillId="0" borderId="0" xfId="0" applyFont="1" applyAlignment="1">
      <alignment horizontal="center"/>
    </xf>
    <xf numFmtId="9" fontId="4" fillId="0" borderId="1" xfId="0" applyNumberFormat="1" applyFont="1" applyBorder="1" applyAlignment="1">
      <alignment horizontal="center" vertical="center" wrapText="1"/>
    </xf>
    <xf numFmtId="9" fontId="4" fillId="0" borderId="1" xfId="0" applyNumberFormat="1" applyFont="1" applyBorder="1" applyAlignment="1">
      <alignment horizontal="center" vertical="center"/>
    </xf>
    <xf numFmtId="0" fontId="0" fillId="0" borderId="1" xfId="0" applyBorder="1"/>
    <xf numFmtId="0" fontId="10" fillId="0" borderId="1" xfId="0" applyFont="1" applyBorder="1" applyAlignment="1">
      <alignment horizontal="justify" vertical="center" wrapText="1"/>
    </xf>
    <xf numFmtId="0" fontId="4" fillId="0" borderId="1" xfId="0" applyFont="1" applyBorder="1" applyAlignment="1" applyProtection="1">
      <alignment horizontal="left" vertical="top" wrapText="1"/>
      <protection locked="0"/>
    </xf>
    <xf numFmtId="0" fontId="6"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1" xfId="0" applyFont="1" applyFill="1" applyBorder="1" applyAlignment="1" applyProtection="1">
      <alignment horizontal="center" vertical="center"/>
      <protection locked="0"/>
    </xf>
    <xf numFmtId="0" fontId="12" fillId="4" borderId="1" xfId="0" applyFont="1" applyFill="1" applyBorder="1" applyAlignment="1">
      <alignment vertical="center" wrapText="1"/>
    </xf>
    <xf numFmtId="0" fontId="9" fillId="2" borderId="1" xfId="0" applyFont="1" applyFill="1" applyBorder="1" applyAlignment="1">
      <alignment vertical="center" wrapText="1"/>
    </xf>
    <xf numFmtId="0" fontId="7" fillId="2" borderId="1" xfId="0" applyFont="1" applyFill="1" applyBorder="1" applyAlignment="1">
      <alignment horizontal="justify" vertical="center" wrapText="1"/>
    </xf>
    <xf numFmtId="0" fontId="11" fillId="7" borderId="6"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4" fillId="2" borderId="1" xfId="0" applyFont="1" applyFill="1" applyBorder="1" applyAlignment="1">
      <alignment horizontal="justify" vertical="center" wrapText="1"/>
    </xf>
    <xf numFmtId="0" fontId="4" fillId="0" borderId="0" xfId="0" applyFont="1" applyAlignment="1">
      <alignment horizontal="center"/>
    </xf>
    <xf numFmtId="0" fontId="4" fillId="0" borderId="4" xfId="0" applyFont="1" applyBorder="1" applyAlignment="1">
      <alignment horizontal="center"/>
    </xf>
    <xf numFmtId="0" fontId="7" fillId="2" borderId="6"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6" fillId="3" borderId="3" xfId="0" applyFont="1" applyFill="1" applyBorder="1" applyAlignment="1">
      <alignment horizontal="center" vertical="center"/>
    </xf>
    <xf numFmtId="0" fontId="6" fillId="3" borderId="2" xfId="0" applyFont="1" applyFill="1" applyBorder="1" applyAlignment="1">
      <alignment horizontal="center" vertical="center"/>
    </xf>
    <xf numFmtId="0" fontId="4" fillId="2" borderId="1" xfId="0" applyFont="1" applyFill="1" applyBorder="1" applyAlignment="1">
      <alignment horizontal="left" vertical="center"/>
    </xf>
    <xf numFmtId="0" fontId="4" fillId="0" borderId="1" xfId="0" applyFont="1" applyBorder="1" applyAlignment="1">
      <alignment horizontal="center"/>
    </xf>
    <xf numFmtId="0" fontId="4" fillId="2" borderId="6"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9" fontId="4" fillId="0" borderId="8" xfId="0" applyNumberFormat="1" applyFont="1" applyBorder="1" applyAlignment="1">
      <alignment horizontal="center"/>
    </xf>
    <xf numFmtId="0" fontId="4" fillId="0" borderId="9" xfId="0" applyFont="1" applyBorder="1" applyAlignment="1">
      <alignment horizontal="center"/>
    </xf>
    <xf numFmtId="0" fontId="4" fillId="0" borderId="8"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6" fillId="3" borderId="6"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1" xfId="0" applyFont="1" applyFill="1" applyBorder="1" applyAlignment="1">
      <alignment horizontal="center" vertical="center" wrapText="1"/>
    </xf>
    <xf numFmtId="166" fontId="5" fillId="2" borderId="1" xfId="1" applyNumberFormat="1" applyFont="1" applyFill="1" applyBorder="1" applyAlignment="1" applyProtection="1">
      <alignment horizontal="center" vertical="center" wrapText="1"/>
    </xf>
    <xf numFmtId="0" fontId="4" fillId="2" borderId="1" xfId="0" applyFont="1" applyFill="1" applyBorder="1" applyAlignment="1">
      <alignment horizontal="justify" vertical="top" wrapText="1"/>
    </xf>
    <xf numFmtId="0" fontId="7" fillId="2" borderId="1" xfId="0" applyFont="1" applyFill="1" applyBorder="1" applyAlignment="1">
      <alignment horizontal="justify" vertical="top" wrapText="1"/>
    </xf>
    <xf numFmtId="0" fontId="7" fillId="2" borderId="6" xfId="0" applyFont="1" applyFill="1" applyBorder="1" applyAlignment="1" applyProtection="1">
      <alignment vertical="center" wrapText="1"/>
      <protection locked="0"/>
    </xf>
    <xf numFmtId="9" fontId="4" fillId="0" borderId="1" xfId="0" applyNumberFormat="1" applyFont="1" applyBorder="1" applyAlignment="1">
      <alignment horizontal="center" vertical="center" wrapText="1"/>
    </xf>
    <xf numFmtId="9" fontId="4" fillId="0" borderId="1" xfId="0" applyNumberFormat="1" applyFont="1" applyBorder="1" applyAlignment="1">
      <alignment horizontal="center" vertical="center"/>
    </xf>
    <xf numFmtId="1" fontId="5" fillId="2" borderId="1" xfId="1" applyNumberFormat="1" applyFont="1" applyFill="1" applyBorder="1" applyAlignment="1" applyProtection="1">
      <alignment horizontal="center" vertical="center" wrapText="1"/>
    </xf>
    <xf numFmtId="0" fontId="4" fillId="2" borderId="6" xfId="0" applyFont="1" applyFill="1" applyBorder="1" applyAlignment="1">
      <alignment horizontal="justify" vertical="center" wrapText="1"/>
    </xf>
    <xf numFmtId="1" fontId="4" fillId="2" borderId="1" xfId="0" applyNumberFormat="1" applyFont="1" applyFill="1" applyBorder="1" applyAlignment="1">
      <alignment horizontal="center" vertical="center" wrapText="1"/>
    </xf>
    <xf numFmtId="0" fontId="4" fillId="2" borderId="5" xfId="0" applyFont="1" applyFill="1" applyBorder="1" applyAlignment="1">
      <alignment horizontal="justify" vertical="center" wrapText="1"/>
    </xf>
    <xf numFmtId="0" fontId="4" fillId="2" borderId="7" xfId="0" applyFont="1" applyFill="1" applyBorder="1" applyAlignment="1">
      <alignment horizontal="justify" vertical="center" wrapText="1"/>
    </xf>
    <xf numFmtId="0" fontId="7" fillId="0" borderId="6" xfId="0" applyFont="1" applyBorder="1" applyAlignment="1">
      <alignment horizontal="justify" vertical="center" wrapText="1"/>
    </xf>
    <xf numFmtId="0" fontId="4" fillId="0" borderId="6" xfId="0" applyFont="1" applyBorder="1" applyAlignment="1">
      <alignment horizontal="justify" vertical="center" wrapText="1"/>
    </xf>
    <xf numFmtId="0" fontId="7" fillId="2" borderId="6" xfId="0" applyFont="1" applyFill="1" applyBorder="1" applyAlignment="1">
      <alignment horizontal="justify" vertical="center" wrapText="1"/>
    </xf>
    <xf numFmtId="0" fontId="7" fillId="0" borderId="5" xfId="0" applyFont="1" applyBorder="1" applyAlignment="1">
      <alignment horizontal="justify" vertical="center" wrapText="1"/>
    </xf>
    <xf numFmtId="0" fontId="4" fillId="0" borderId="5" xfId="0" applyFont="1" applyBorder="1" applyAlignment="1">
      <alignment horizontal="justify" vertical="center" wrapText="1"/>
    </xf>
    <xf numFmtId="0" fontId="7" fillId="2" borderId="5" xfId="0" applyFont="1" applyFill="1" applyBorder="1" applyAlignment="1">
      <alignment horizontal="justify" vertical="center" wrapText="1"/>
    </xf>
    <xf numFmtId="0" fontId="7" fillId="0" borderId="7" xfId="0" applyFont="1" applyBorder="1" applyAlignment="1">
      <alignment horizontal="justify" vertical="center" wrapText="1"/>
    </xf>
    <xf numFmtId="0" fontId="4" fillId="0" borderId="7" xfId="0" applyFont="1" applyBorder="1" applyAlignment="1">
      <alignment horizontal="justify" vertical="center" wrapText="1"/>
    </xf>
    <xf numFmtId="0" fontId="7" fillId="2" borderId="7" xfId="0" applyFont="1" applyFill="1" applyBorder="1" applyAlignment="1">
      <alignment horizontal="justify" vertical="center" wrapText="1"/>
    </xf>
    <xf numFmtId="2" fontId="4" fillId="2" borderId="1" xfId="0" applyNumberFormat="1" applyFont="1" applyFill="1" applyBorder="1" applyAlignment="1">
      <alignment horizontal="center" vertical="center" wrapText="1"/>
    </xf>
    <xf numFmtId="0" fontId="13" fillId="2" borderId="1" xfId="0" applyFont="1" applyFill="1" applyBorder="1" applyAlignment="1">
      <alignment horizontal="justify" vertical="center"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10" fillId="0" borderId="8" xfId="0" applyFont="1" applyBorder="1" applyAlignment="1">
      <alignment horizontal="justify" vertical="center" wrapText="1"/>
    </xf>
    <xf numFmtId="0" fontId="10" fillId="0" borderId="12" xfId="0" applyFont="1" applyBorder="1" applyAlignment="1">
      <alignment horizontal="justify" vertical="center" wrapText="1"/>
    </xf>
    <xf numFmtId="0" fontId="13"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4" fillId="8" borderId="1" xfId="0" applyFont="1" applyFill="1" applyBorder="1" applyAlignment="1">
      <alignment vertical="center" wrapText="1"/>
    </xf>
    <xf numFmtId="9" fontId="5" fillId="9" borderId="1" xfId="1" applyFont="1" applyFill="1" applyBorder="1" applyAlignment="1" applyProtection="1">
      <alignment vertical="center" wrapText="1"/>
    </xf>
    <xf numFmtId="0" fontId="5" fillId="9" borderId="1" xfId="0" applyFont="1" applyFill="1" applyBorder="1" applyAlignment="1">
      <alignment vertical="center" wrapText="1"/>
    </xf>
    <xf numFmtId="0" fontId="4" fillId="0" borderId="1" xfId="0" applyFont="1" applyFill="1" applyBorder="1" applyAlignment="1">
      <alignment vertical="center" wrapText="1"/>
    </xf>
    <xf numFmtId="0" fontId="7" fillId="2" borderId="6" xfId="0" applyFont="1" applyFill="1" applyBorder="1" applyAlignment="1">
      <alignment vertical="center" wrapText="1"/>
    </xf>
    <xf numFmtId="0" fontId="4" fillId="2" borderId="14" xfId="0" applyFont="1" applyFill="1" applyBorder="1" applyAlignment="1">
      <alignment horizontal="justify" vertical="center" wrapText="1"/>
    </xf>
    <xf numFmtId="0" fontId="8" fillId="2" borderId="14" xfId="0" applyFont="1" applyFill="1" applyBorder="1" applyAlignment="1">
      <alignment horizontal="justify" vertical="center" wrapText="1"/>
    </xf>
    <xf numFmtId="0" fontId="4" fillId="2" borderId="15" xfId="0" applyFont="1" applyFill="1" applyBorder="1" applyAlignment="1">
      <alignment horizontal="justify" vertical="center" wrapText="1"/>
    </xf>
    <xf numFmtId="0" fontId="14" fillId="4"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7" fillId="0" borderId="1" xfId="0" applyFont="1" applyBorder="1" applyAlignment="1">
      <alignment horizontal="justify" vertical="center" wrapText="1"/>
    </xf>
    <xf numFmtId="0" fontId="16" fillId="4" borderId="1" xfId="0" applyFont="1" applyFill="1" applyBorder="1" applyAlignment="1">
      <alignment horizontal="justify" vertical="center" wrapText="1"/>
    </xf>
    <xf numFmtId="0" fontId="7" fillId="2" borderId="1" xfId="0" applyFont="1" applyFill="1" applyBorder="1" applyAlignment="1">
      <alignment horizontal="left" vertical="center" wrapText="1"/>
    </xf>
    <xf numFmtId="1" fontId="4" fillId="2" borderId="1" xfId="0" applyNumberFormat="1" applyFont="1" applyFill="1" applyBorder="1" applyAlignment="1">
      <alignment vertical="center" wrapText="1"/>
    </xf>
    <xf numFmtId="0" fontId="17" fillId="2" borderId="6" xfId="0" applyFont="1" applyFill="1" applyBorder="1" applyAlignment="1" applyProtection="1">
      <alignment horizontal="center" vertical="center" wrapText="1"/>
      <protection locked="0"/>
    </xf>
    <xf numFmtId="0" fontId="17" fillId="2" borderId="5" xfId="0"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0" fontId="7" fillId="2" borderId="6" xfId="0" applyFont="1" applyFill="1" applyBorder="1" applyAlignment="1">
      <alignment horizontal="left" vertical="center" wrapText="1"/>
    </xf>
    <xf numFmtId="9" fontId="5" fillId="2" borderId="6" xfId="1" applyFont="1" applyFill="1" applyBorder="1" applyAlignment="1" applyProtection="1">
      <alignment horizontal="center" vertical="center" wrapText="1"/>
    </xf>
    <xf numFmtId="0" fontId="7" fillId="2" borderId="6" xfId="0" applyFont="1" applyFill="1" applyBorder="1" applyAlignment="1" applyProtection="1">
      <alignment vertical="center"/>
      <protection locked="0"/>
    </xf>
    <xf numFmtId="0" fontId="4" fillId="0" borderId="1" xfId="0" applyFont="1" applyBorder="1" applyAlignment="1" applyProtection="1">
      <alignment vertical="center" wrapText="1"/>
      <protection locked="0"/>
    </xf>
    <xf numFmtId="0" fontId="7" fillId="2" borderId="5" xfId="0" applyFont="1" applyFill="1" applyBorder="1" applyAlignment="1">
      <alignment horizontal="left" vertical="center" wrapText="1"/>
    </xf>
    <xf numFmtId="0" fontId="7" fillId="2" borderId="7" xfId="0" applyFont="1" applyFill="1" applyBorder="1" applyAlignment="1">
      <alignment horizontal="left" vertical="center" wrapText="1"/>
    </xf>
    <xf numFmtId="0" fontId="5" fillId="2" borderId="1" xfId="1" applyNumberFormat="1" applyFont="1" applyFill="1" applyBorder="1" applyAlignment="1" applyProtection="1">
      <alignment horizontal="center" vertical="center" wrapText="1"/>
    </xf>
    <xf numFmtId="167" fontId="4" fillId="2" borderId="1" xfId="0" applyNumberFormat="1" applyFont="1" applyFill="1" applyBorder="1" applyAlignment="1">
      <alignment horizontal="center"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wrapText="1"/>
    </xf>
    <xf numFmtId="0" fontId="4" fillId="0" borderId="7" xfId="0" applyFont="1" applyBorder="1" applyAlignment="1">
      <alignment horizontal="left" vertical="center" wrapText="1"/>
    </xf>
    <xf numFmtId="9" fontId="9" fillId="0" borderId="1" xfId="1"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protection locked="0"/>
    </xf>
    <xf numFmtId="0" fontId="4" fillId="0" borderId="1" xfId="0" applyFont="1" applyBorder="1" applyAlignment="1">
      <alignment vertical="center" wrapText="1"/>
    </xf>
    <xf numFmtId="9" fontId="4" fillId="0" borderId="1" xfId="0" applyNumberFormat="1" applyFont="1" applyBorder="1" applyAlignment="1">
      <alignment vertical="center" wrapText="1"/>
    </xf>
    <xf numFmtId="9" fontId="4" fillId="0" borderId="1" xfId="0" applyNumberFormat="1" applyFont="1" applyBorder="1" applyAlignment="1">
      <alignment vertical="center"/>
    </xf>
    <xf numFmtId="0" fontId="5" fillId="9" borderId="1" xfId="0" applyFont="1" applyFill="1" applyBorder="1" applyAlignment="1">
      <alignment horizontal="center" vertical="center" wrapText="1"/>
    </xf>
    <xf numFmtId="9" fontId="5" fillId="2" borderId="1" xfId="1"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9" fontId="5" fillId="9" borderId="1" xfId="0" applyNumberFormat="1" applyFont="1" applyFill="1" applyBorder="1" applyAlignment="1">
      <alignment vertical="center" wrapText="1"/>
    </xf>
    <xf numFmtId="0" fontId="19" fillId="2" borderId="6"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13" fillId="0" borderId="5" xfId="0" applyFont="1" applyBorder="1" applyAlignment="1">
      <alignment horizontal="justify" vertical="center" wrapText="1"/>
    </xf>
    <xf numFmtId="0" fontId="13" fillId="2" borderId="5" xfId="0" applyFont="1" applyFill="1" applyBorder="1" applyAlignment="1">
      <alignment horizontal="justify" vertical="center" wrapText="1"/>
    </xf>
    <xf numFmtId="0" fontId="4" fillId="2" borderId="6"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Border="1" applyAlignment="1">
      <alignment horizontal="justify" vertical="center" wrapText="1"/>
    </xf>
    <xf numFmtId="11" fontId="7" fillId="0" borderId="6" xfId="0" applyNumberFormat="1" applyFont="1" applyBorder="1" applyAlignment="1">
      <alignment horizontal="center" vertical="center" wrapText="1"/>
    </xf>
    <xf numFmtId="0" fontId="8" fillId="4" borderId="6" xfId="0" applyFont="1" applyFill="1" applyBorder="1" applyAlignment="1">
      <alignment horizontal="justify" vertical="center" wrapText="1"/>
    </xf>
    <xf numFmtId="0" fontId="7" fillId="4" borderId="6" xfId="0" applyFont="1" applyFill="1" applyBorder="1" applyAlignment="1">
      <alignment horizontal="justify" vertical="center" wrapText="1"/>
    </xf>
    <xf numFmtId="0" fontId="7" fillId="0" borderId="5" xfId="0" applyFont="1" applyBorder="1" applyAlignment="1">
      <alignment horizontal="center" vertical="center" wrapText="1"/>
    </xf>
    <xf numFmtId="0" fontId="8" fillId="4" borderId="5" xfId="0" applyFont="1" applyFill="1" applyBorder="1" applyAlignment="1">
      <alignment horizontal="justify" vertical="center" wrapText="1"/>
    </xf>
    <xf numFmtId="0" fontId="7" fillId="4" borderId="5" xfId="0" applyFont="1" applyFill="1" applyBorder="1" applyAlignment="1">
      <alignment horizontal="justify" vertical="center" wrapText="1"/>
    </xf>
    <xf numFmtId="0" fontId="7" fillId="0" borderId="7" xfId="0" applyFont="1" applyBorder="1" applyAlignment="1">
      <alignment horizontal="center" vertical="center" wrapText="1"/>
    </xf>
    <xf numFmtId="0" fontId="8" fillId="4" borderId="7" xfId="0" applyFont="1" applyFill="1" applyBorder="1" applyAlignment="1">
      <alignment horizontal="justify" vertical="center" wrapText="1"/>
    </xf>
    <xf numFmtId="0" fontId="7" fillId="4" borderId="7" xfId="0" applyFont="1" applyFill="1" applyBorder="1" applyAlignment="1">
      <alignment horizontal="justify" vertical="center" wrapText="1"/>
    </xf>
    <xf numFmtId="0" fontId="7" fillId="0" borderId="6" xfId="0" applyFont="1" applyBorder="1" applyAlignment="1">
      <alignment horizontal="center" vertical="center" wrapText="1"/>
    </xf>
  </cellXfs>
  <cellStyles count="6">
    <cellStyle name="Millares" xfId="4" builtinId="3"/>
    <cellStyle name="Millares 2" xfId="5" xr:uid="{00000000-0005-0000-0000-000001000000}"/>
    <cellStyle name="Normal" xfId="0" builtinId="0"/>
    <cellStyle name="Normal 3 2" xfId="2" xr:uid="{00000000-0005-0000-0000-000003000000}"/>
    <cellStyle name="Normal 5" xfId="3" xr:uid="{00000000-0005-0000-0000-000004000000}"/>
    <cellStyle name="Porcentaje" xfId="1" builtinId="5"/>
  </cellStyles>
  <dxfs count="765">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gradientFill degree="90">
          <stop position="0">
            <color theme="0"/>
          </stop>
          <stop position="1">
            <color rgb="FF92D050"/>
          </stop>
        </gradientFill>
      </fill>
    </dxf>
    <dxf>
      <fill>
        <gradientFill degree="90">
          <stop position="0">
            <color theme="0"/>
          </stop>
          <stop position="1">
            <color rgb="FF92D050"/>
          </stop>
        </gradient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Resultados FURAG 2020 vs 2019</a:t>
            </a:r>
          </a:p>
        </c:rich>
      </c:tx>
      <c:overlay val="0"/>
      <c:spPr>
        <a:noFill/>
        <a:ln>
          <a:noFill/>
        </a:ln>
        <a:effectLst/>
      </c:spPr>
    </c:title>
    <c:autoTitleDeleted val="0"/>
    <c:plotArea>
      <c:layout/>
      <c:barChart>
        <c:barDir val="col"/>
        <c:grouping val="clustered"/>
        <c:varyColors val="0"/>
        <c:ser>
          <c:idx val="0"/>
          <c:order val="0"/>
          <c:tx>
            <c:strRef>
              <c:f>Ejemplo!$K$7</c:f>
              <c:strCache>
                <c:ptCount val="1"/>
                <c:pt idx="0">
                  <c:v>Resultado </c:v>
                </c:pt>
              </c:strCache>
            </c:strRef>
          </c:tx>
          <c:spPr>
            <a:solidFill>
              <a:schemeClr val="accent1"/>
            </a:solidFill>
            <a:ln>
              <a:noFill/>
            </a:ln>
            <a:effectLst/>
          </c:spPr>
          <c:invertIfNegative val="0"/>
          <c:cat>
            <c:strRef>
              <c:f>Ejemplo!$H$8</c:f>
              <c:strCache>
                <c:ptCount val="1"/>
                <c:pt idx="0">
                  <c:v>Año</c:v>
                </c:pt>
              </c:strCache>
            </c:strRef>
          </c:cat>
          <c:val>
            <c:numRef>
              <c:f>Ejemplo!$K$8</c:f>
              <c:numCache>
                <c:formatCode>_(* #,##0_);_(* \(#,##0\);_(* "-"??_);_(@_)</c:formatCode>
                <c:ptCount val="1"/>
                <c:pt idx="0">
                  <c:v>9.2000000000000028</c:v>
                </c:pt>
              </c:numCache>
            </c:numRef>
          </c:val>
          <c:extLst>
            <c:ext xmlns:c16="http://schemas.microsoft.com/office/drawing/2014/chart" uri="{C3380CC4-5D6E-409C-BE32-E72D297353CC}">
              <c16:uniqueId val="{00000000-A323-41DA-BA2E-37C15E037284}"/>
            </c:ext>
          </c:extLst>
        </c:ser>
        <c:ser>
          <c:idx val="1"/>
          <c:order val="1"/>
          <c:tx>
            <c:strRef>
              <c:f>Ejemplo!$L$7</c:f>
              <c:strCache>
                <c:ptCount val="1"/>
                <c:pt idx="0">
                  <c:v>Meta </c:v>
                </c:pt>
              </c:strCache>
            </c:strRef>
          </c:tx>
          <c:spPr>
            <a:solidFill>
              <a:schemeClr val="accent2"/>
            </a:solidFill>
            <a:ln>
              <a:noFill/>
            </a:ln>
            <a:effectLst/>
          </c:spPr>
          <c:invertIfNegative val="0"/>
          <c:cat>
            <c:strRef>
              <c:f>Ejemplo!$H$8</c:f>
              <c:strCache>
                <c:ptCount val="1"/>
                <c:pt idx="0">
                  <c:v>Año</c:v>
                </c:pt>
              </c:strCache>
            </c:strRef>
          </c:cat>
          <c:val>
            <c:numRef>
              <c:f>Ejemplo!$L$8</c:f>
              <c:numCache>
                <c:formatCode>General</c:formatCode>
                <c:ptCount val="1"/>
                <c:pt idx="0">
                  <c:v>3</c:v>
                </c:pt>
              </c:numCache>
            </c:numRef>
          </c:val>
          <c:extLst>
            <c:ext xmlns:c16="http://schemas.microsoft.com/office/drawing/2014/chart" uri="{C3380CC4-5D6E-409C-BE32-E72D297353CC}">
              <c16:uniqueId val="{00000005-B825-4A0B-8919-CE46E023EE4A}"/>
            </c:ext>
          </c:extLst>
        </c:ser>
        <c:ser>
          <c:idx val="2"/>
          <c:order val="2"/>
          <c:tx>
            <c:strRef>
              <c:f>Ejemplo!$M$7</c:f>
              <c:strCache>
                <c:ptCount val="1"/>
                <c:pt idx="0">
                  <c:v>% Cumplimiento</c:v>
                </c:pt>
              </c:strCache>
            </c:strRef>
          </c:tx>
          <c:spPr>
            <a:solidFill>
              <a:schemeClr val="accent3"/>
            </a:solidFill>
            <a:ln>
              <a:noFill/>
            </a:ln>
            <a:effectLst/>
          </c:spPr>
          <c:invertIfNegative val="0"/>
          <c:cat>
            <c:strRef>
              <c:f>Ejemplo!$H$8</c:f>
              <c:strCache>
                <c:ptCount val="1"/>
                <c:pt idx="0">
                  <c:v>Año</c:v>
                </c:pt>
              </c:strCache>
            </c:strRef>
          </c:cat>
          <c:val>
            <c:numRef>
              <c:f>Ejemplo!$M$8</c:f>
              <c:numCache>
                <c:formatCode>0%</c:formatCode>
                <c:ptCount val="1"/>
                <c:pt idx="0">
                  <c:v>3.0666666666666678</c:v>
                </c:pt>
              </c:numCache>
            </c:numRef>
          </c:val>
          <c:extLst>
            <c:ext xmlns:c16="http://schemas.microsoft.com/office/drawing/2014/chart" uri="{C3380CC4-5D6E-409C-BE32-E72D297353CC}">
              <c16:uniqueId val="{00000006-B825-4A0B-8919-CE46E023EE4A}"/>
            </c:ext>
          </c:extLst>
        </c:ser>
        <c:dLbls>
          <c:showLegendKey val="0"/>
          <c:showVal val="0"/>
          <c:showCatName val="0"/>
          <c:showSerName val="0"/>
          <c:showPercent val="0"/>
          <c:showBubbleSize val="0"/>
        </c:dLbls>
        <c:gapWidth val="150"/>
        <c:axId val="2108691728"/>
        <c:axId val="2108698256"/>
      </c:barChart>
      <c:catAx>
        <c:axId val="210869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8256"/>
        <c:crosses val="autoZero"/>
        <c:auto val="1"/>
        <c:lblAlgn val="ctr"/>
        <c:lblOffset val="100"/>
        <c:noMultiLvlLbl val="0"/>
      </c:catAx>
      <c:valAx>
        <c:axId val="2108698256"/>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17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de cumplimiento del PAI </a:t>
            </a:r>
          </a:p>
        </c:rich>
      </c:tx>
      <c:overlay val="0"/>
      <c:spPr>
        <a:noFill/>
        <a:ln>
          <a:noFill/>
        </a:ln>
        <a:effectLst/>
      </c:spPr>
    </c:title>
    <c:autoTitleDeleted val="0"/>
    <c:plotArea>
      <c:layout/>
      <c:lineChart>
        <c:grouping val="standard"/>
        <c:varyColors val="0"/>
        <c:ser>
          <c:idx val="0"/>
          <c:order val="0"/>
          <c:tx>
            <c:strRef>
              <c:f>Ejemplo!$I$9</c:f>
              <c:strCache>
                <c:ptCount val="1"/>
                <c:pt idx="0">
                  <c:v>Numerador</c:v>
                </c:pt>
              </c:strCache>
            </c:strRef>
          </c:tx>
          <c:spPr>
            <a:ln w="28575" cap="rnd">
              <a:solidFill>
                <a:schemeClr val="accent1"/>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Ejemplo!$I$10:$I$21</c:f>
              <c:numCache>
                <c:formatCode>General</c:formatCode>
                <c:ptCount val="12"/>
              </c:numCache>
            </c:numRef>
          </c:val>
          <c:smooth val="0"/>
          <c:extLst>
            <c:ext xmlns:c16="http://schemas.microsoft.com/office/drawing/2014/chart" uri="{C3380CC4-5D6E-409C-BE32-E72D297353CC}">
              <c16:uniqueId val="{00000000-6021-44C3-BDED-423C6ECE1F2E}"/>
            </c:ext>
          </c:extLst>
        </c:ser>
        <c:ser>
          <c:idx val="1"/>
          <c:order val="1"/>
          <c:tx>
            <c:strRef>
              <c:f>Ejemplo!$J$9</c:f>
              <c:strCache>
                <c:ptCount val="1"/>
                <c:pt idx="0">
                  <c:v>Denominador </c:v>
                </c:pt>
              </c:strCache>
            </c:strRef>
          </c:tx>
          <c:spPr>
            <a:ln w="28575" cap="rnd">
              <a:solidFill>
                <a:schemeClr val="accent2"/>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Ejemplo!$J$10:$J$21</c:f>
              <c:numCache>
                <c:formatCode>General</c:formatCode>
                <c:ptCount val="12"/>
              </c:numCache>
            </c:numRef>
          </c:val>
          <c:smooth val="0"/>
          <c:extLst>
            <c:ext xmlns:c16="http://schemas.microsoft.com/office/drawing/2014/chart" uri="{C3380CC4-5D6E-409C-BE32-E72D297353CC}">
              <c16:uniqueId val="{00000001-6021-44C3-BDED-423C6ECE1F2E}"/>
            </c:ext>
          </c:extLst>
        </c:ser>
        <c:ser>
          <c:idx val="4"/>
          <c:order val="4"/>
          <c:tx>
            <c:strRef>
              <c:f>Ejemplo!$M$9</c:f>
              <c:strCache>
                <c:ptCount val="1"/>
                <c:pt idx="0">
                  <c:v>% Cumplimiento</c:v>
                </c:pt>
              </c:strCache>
            </c:strRef>
          </c:tx>
          <c:spPr>
            <a:ln w="28575" cap="rnd">
              <a:solidFill>
                <a:schemeClr val="accent5"/>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Ejemplo!$M$10:$M$21</c:f>
              <c:numCache>
                <c:formatCode>General</c:formatCode>
                <c:ptCount val="12"/>
              </c:numCache>
            </c:numRef>
          </c:val>
          <c:smooth val="0"/>
          <c:extLst>
            <c:ext xmlns:c16="http://schemas.microsoft.com/office/drawing/2014/chart" uri="{C3380CC4-5D6E-409C-BE32-E72D297353CC}">
              <c16:uniqueId val="{00000004-6021-44C3-BDED-423C6ECE1F2E}"/>
            </c:ext>
          </c:extLst>
        </c:ser>
        <c:dLbls>
          <c:showLegendKey val="0"/>
          <c:showVal val="0"/>
          <c:showCatName val="0"/>
          <c:showSerName val="0"/>
          <c:showPercent val="0"/>
          <c:showBubbleSize val="0"/>
        </c:dLbls>
        <c:marker val="1"/>
        <c:smooth val="0"/>
        <c:axId val="2108700976"/>
        <c:axId val="2108689552"/>
      </c:lineChart>
      <c:lineChart>
        <c:grouping val="standard"/>
        <c:varyColors val="0"/>
        <c:ser>
          <c:idx val="2"/>
          <c:order val="2"/>
          <c:tx>
            <c:strRef>
              <c:f>Ejemplo!$K$9</c:f>
              <c:strCache>
                <c:ptCount val="1"/>
                <c:pt idx="0">
                  <c:v>Resultado </c:v>
                </c:pt>
              </c:strCache>
            </c:strRef>
          </c:tx>
          <c:spPr>
            <a:ln w="28575" cap="rnd">
              <a:solidFill>
                <a:schemeClr val="accent3"/>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Ejemplo!$K$10:$K$21</c:f>
              <c:numCache>
                <c:formatCode>0%</c:formatCode>
                <c:ptCount val="12"/>
              </c:numCache>
            </c:numRef>
          </c:val>
          <c:smooth val="0"/>
          <c:extLst>
            <c:ext xmlns:c16="http://schemas.microsoft.com/office/drawing/2014/chart" uri="{C3380CC4-5D6E-409C-BE32-E72D297353CC}">
              <c16:uniqueId val="{00000002-6021-44C3-BDED-423C6ECE1F2E}"/>
            </c:ext>
          </c:extLst>
        </c:ser>
        <c:ser>
          <c:idx val="3"/>
          <c:order val="3"/>
          <c:tx>
            <c:strRef>
              <c:f>Ejemplo!$L$9</c:f>
              <c:strCache>
                <c:ptCount val="1"/>
                <c:pt idx="0">
                  <c:v>Meta </c:v>
                </c:pt>
              </c:strCache>
            </c:strRef>
          </c:tx>
          <c:spPr>
            <a:ln w="28575" cap="rnd">
              <a:solidFill>
                <a:schemeClr val="accent4"/>
              </a:solidFill>
              <a:round/>
            </a:ln>
            <a:effectLst/>
          </c:spPr>
          <c:marker>
            <c:symbol val="none"/>
          </c:marker>
          <c:cat>
            <c:strRef>
              <c:f>Ejemplo!$H$10:$H$21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Ejemplo!$L$10:$L$21</c:f>
              <c:numCache>
                <c:formatCode>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extLst>
            <c:ext xmlns:c16="http://schemas.microsoft.com/office/drawing/2014/chart" uri="{C3380CC4-5D6E-409C-BE32-E72D297353CC}">
              <c16:uniqueId val="{00000003-6021-44C3-BDED-423C6ECE1F2E}"/>
            </c:ext>
          </c:extLst>
        </c:ser>
        <c:dLbls>
          <c:showLegendKey val="0"/>
          <c:showVal val="0"/>
          <c:showCatName val="0"/>
          <c:showSerName val="0"/>
          <c:showPercent val="0"/>
          <c:showBubbleSize val="0"/>
        </c:dLbls>
        <c:marker val="1"/>
        <c:smooth val="0"/>
        <c:axId val="2108694992"/>
        <c:axId val="2108692816"/>
      </c:lineChart>
      <c:catAx>
        <c:axId val="210870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89552"/>
        <c:crosses val="autoZero"/>
        <c:auto val="1"/>
        <c:lblAlgn val="ctr"/>
        <c:lblOffset val="100"/>
        <c:noMultiLvlLbl val="0"/>
      </c:catAx>
      <c:valAx>
        <c:axId val="21086895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20219210125980577"/>
              <c:y val="0.24196204247590924"/>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700976"/>
        <c:crosses val="autoZero"/>
        <c:crossBetween val="between"/>
      </c:valAx>
      <c:valAx>
        <c:axId val="2108692816"/>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4992"/>
        <c:crosses val="max"/>
        <c:crossBetween val="between"/>
        <c:majorUnit val="0.2"/>
      </c:valAx>
      <c:catAx>
        <c:axId val="2108694992"/>
        <c:scaling>
          <c:orientation val="minMax"/>
        </c:scaling>
        <c:delete val="1"/>
        <c:axPos val="b"/>
        <c:numFmt formatCode="General" sourceLinked="1"/>
        <c:majorTickMark val="out"/>
        <c:minorTickMark val="none"/>
        <c:tickLblPos val="none"/>
        <c:crossAx val="2108692816"/>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de indicadores de procesos incluidos en el PAI </a:t>
            </a:r>
          </a:p>
        </c:rich>
      </c:tx>
      <c:overlay val="0"/>
      <c:spPr>
        <a:noFill/>
        <a:ln>
          <a:noFill/>
        </a:ln>
        <a:effectLst/>
      </c:spPr>
    </c:title>
    <c:autoTitleDeleted val="0"/>
    <c:plotArea>
      <c:layout/>
      <c:lineChart>
        <c:grouping val="standard"/>
        <c:varyColors val="0"/>
        <c:ser>
          <c:idx val="0"/>
          <c:order val="0"/>
          <c:tx>
            <c:strRef>
              <c:f>Ejemplo!$I$22</c:f>
              <c:strCache>
                <c:ptCount val="1"/>
                <c:pt idx="0">
                  <c:v>Numerador</c:v>
                </c:pt>
              </c:strCache>
            </c:strRef>
          </c:tx>
          <c:spPr>
            <a:ln w="28575" cap="rnd">
              <a:solidFill>
                <a:schemeClr val="accent1"/>
              </a:solidFill>
              <a:round/>
            </a:ln>
            <a:effectLst/>
          </c:spPr>
          <c:marker>
            <c:symbol val="none"/>
          </c:marker>
          <c:cat>
            <c:strRef>
              <c:f>Ejemplo!$H$23:$H$24</c:f>
              <c:strCache>
                <c:ptCount val="2"/>
                <c:pt idx="0">
                  <c:v>I semestre</c:v>
                </c:pt>
                <c:pt idx="1">
                  <c:v>II semestre</c:v>
                </c:pt>
              </c:strCache>
            </c:strRef>
          </c:cat>
          <c:val>
            <c:numRef>
              <c:f>Ejemplo!$I$23:$I$24</c:f>
              <c:numCache>
                <c:formatCode>General</c:formatCode>
                <c:ptCount val="2"/>
              </c:numCache>
            </c:numRef>
          </c:val>
          <c:smooth val="0"/>
          <c:extLst>
            <c:ext xmlns:c16="http://schemas.microsoft.com/office/drawing/2014/chart" uri="{C3380CC4-5D6E-409C-BE32-E72D297353CC}">
              <c16:uniqueId val="{00000000-046E-4504-BB23-1E5884931C87}"/>
            </c:ext>
          </c:extLst>
        </c:ser>
        <c:ser>
          <c:idx val="1"/>
          <c:order val="1"/>
          <c:tx>
            <c:strRef>
              <c:f>Ejemplo!$J$22</c:f>
              <c:strCache>
                <c:ptCount val="1"/>
                <c:pt idx="0">
                  <c:v>Denominador </c:v>
                </c:pt>
              </c:strCache>
            </c:strRef>
          </c:tx>
          <c:spPr>
            <a:ln w="28575" cap="rnd">
              <a:solidFill>
                <a:schemeClr val="accent2"/>
              </a:solidFill>
              <a:round/>
            </a:ln>
            <a:effectLst/>
          </c:spPr>
          <c:marker>
            <c:symbol val="none"/>
          </c:marker>
          <c:cat>
            <c:strRef>
              <c:f>Ejemplo!$H$23:$H$24</c:f>
              <c:strCache>
                <c:ptCount val="2"/>
                <c:pt idx="0">
                  <c:v>I semestre</c:v>
                </c:pt>
                <c:pt idx="1">
                  <c:v>II semestre</c:v>
                </c:pt>
              </c:strCache>
            </c:strRef>
          </c:cat>
          <c:val>
            <c:numRef>
              <c:f>Ejemplo!$J$23:$J$24</c:f>
              <c:numCache>
                <c:formatCode>General</c:formatCode>
                <c:ptCount val="2"/>
              </c:numCache>
            </c:numRef>
          </c:val>
          <c:smooth val="0"/>
          <c:extLst>
            <c:ext xmlns:c16="http://schemas.microsoft.com/office/drawing/2014/chart" uri="{C3380CC4-5D6E-409C-BE32-E72D297353CC}">
              <c16:uniqueId val="{00000001-046E-4504-BB23-1E5884931C87}"/>
            </c:ext>
          </c:extLst>
        </c:ser>
        <c:ser>
          <c:idx val="2"/>
          <c:order val="2"/>
          <c:tx>
            <c:strRef>
              <c:f>Ejemplo!$K$22</c:f>
              <c:strCache>
                <c:ptCount val="1"/>
                <c:pt idx="0">
                  <c:v>Resultado </c:v>
                </c:pt>
              </c:strCache>
            </c:strRef>
          </c:tx>
          <c:spPr>
            <a:ln w="28575" cap="rnd">
              <a:solidFill>
                <a:schemeClr val="accent3"/>
              </a:solidFill>
              <a:round/>
            </a:ln>
            <a:effectLst/>
          </c:spPr>
          <c:marker>
            <c:symbol val="none"/>
          </c:marker>
          <c:cat>
            <c:strRef>
              <c:f>Ejemplo!$H$23:$H$24</c:f>
              <c:strCache>
                <c:ptCount val="2"/>
                <c:pt idx="0">
                  <c:v>I semestre</c:v>
                </c:pt>
                <c:pt idx="1">
                  <c:v>II semestre</c:v>
                </c:pt>
              </c:strCache>
            </c:strRef>
          </c:cat>
          <c:val>
            <c:numRef>
              <c:f>Ejemplo!$K$23:$K$24</c:f>
              <c:numCache>
                <c:formatCode>General</c:formatCode>
                <c:ptCount val="2"/>
              </c:numCache>
            </c:numRef>
          </c:val>
          <c:smooth val="0"/>
          <c:extLst>
            <c:ext xmlns:c16="http://schemas.microsoft.com/office/drawing/2014/chart" uri="{C3380CC4-5D6E-409C-BE32-E72D297353CC}">
              <c16:uniqueId val="{00000002-BC0C-46B4-A476-D88E2AF30A17}"/>
            </c:ext>
          </c:extLst>
        </c:ser>
        <c:ser>
          <c:idx val="4"/>
          <c:order val="4"/>
          <c:tx>
            <c:strRef>
              <c:f>Ejemplo!$M$22</c:f>
              <c:strCache>
                <c:ptCount val="1"/>
                <c:pt idx="0">
                  <c:v>% Cumplimiento</c:v>
                </c:pt>
              </c:strCache>
            </c:strRef>
          </c:tx>
          <c:spPr>
            <a:ln w="28575" cap="rnd">
              <a:solidFill>
                <a:schemeClr val="accent5"/>
              </a:solidFill>
              <a:round/>
            </a:ln>
            <a:effectLst/>
          </c:spPr>
          <c:marker>
            <c:symbol val="none"/>
          </c:marker>
          <c:cat>
            <c:strRef>
              <c:f>Ejemplo!$H$23:$H$24</c:f>
              <c:strCache>
                <c:ptCount val="2"/>
                <c:pt idx="0">
                  <c:v>I semestre</c:v>
                </c:pt>
                <c:pt idx="1">
                  <c:v>II semestre</c:v>
                </c:pt>
              </c:strCache>
            </c:strRef>
          </c:cat>
          <c:val>
            <c:numRef>
              <c:f>Ejemplo!$M$23:$M$24</c:f>
              <c:numCache>
                <c:formatCode>General</c:formatCode>
                <c:ptCount val="2"/>
              </c:numCache>
            </c:numRef>
          </c:val>
          <c:smooth val="0"/>
          <c:extLst>
            <c:ext xmlns:c16="http://schemas.microsoft.com/office/drawing/2014/chart" uri="{C3380CC4-5D6E-409C-BE32-E72D297353CC}">
              <c16:uniqueId val="{00000004-BC0C-46B4-A476-D88E2AF30A17}"/>
            </c:ext>
          </c:extLst>
        </c:ser>
        <c:dLbls>
          <c:showLegendKey val="0"/>
          <c:showVal val="0"/>
          <c:showCatName val="0"/>
          <c:showSerName val="0"/>
          <c:showPercent val="0"/>
          <c:showBubbleSize val="0"/>
        </c:dLbls>
        <c:marker val="1"/>
        <c:smooth val="0"/>
        <c:axId val="2108696624"/>
        <c:axId val="2108690640"/>
      </c:lineChart>
      <c:lineChart>
        <c:grouping val="standard"/>
        <c:varyColors val="0"/>
        <c:ser>
          <c:idx val="3"/>
          <c:order val="3"/>
          <c:tx>
            <c:strRef>
              <c:f>Ejemplo!$L$22</c:f>
              <c:strCache>
                <c:ptCount val="1"/>
                <c:pt idx="0">
                  <c:v>Meta </c:v>
                </c:pt>
              </c:strCache>
            </c:strRef>
          </c:tx>
          <c:spPr>
            <a:ln w="28575" cap="rnd">
              <a:solidFill>
                <a:schemeClr val="accent4"/>
              </a:solidFill>
              <a:round/>
            </a:ln>
            <a:effectLst/>
          </c:spPr>
          <c:marker>
            <c:symbol val="diamond"/>
            <c:size val="5"/>
            <c:spPr>
              <a:solidFill>
                <a:srgbClr val="92D050"/>
              </a:solidFill>
              <a:ln w="9525">
                <a:solidFill>
                  <a:srgbClr val="92D050"/>
                </a:solidFill>
              </a:ln>
              <a:effectLst/>
            </c:spPr>
          </c:marker>
          <c:dPt>
            <c:idx val="0"/>
            <c:bubble3D val="0"/>
            <c:spPr>
              <a:ln w="28575" cap="rnd">
                <a:solidFill>
                  <a:srgbClr val="92D050"/>
                </a:solidFill>
                <a:round/>
              </a:ln>
              <a:effectLst/>
            </c:spPr>
            <c:extLst>
              <c:ext xmlns:c16="http://schemas.microsoft.com/office/drawing/2014/chart" uri="{C3380CC4-5D6E-409C-BE32-E72D297353CC}">
                <c16:uniqueId val="{00000005-BC0C-46B4-A476-D88E2AF30A17}"/>
              </c:ext>
            </c:extLst>
          </c:dPt>
          <c:dPt>
            <c:idx val="1"/>
            <c:bubble3D val="0"/>
            <c:spPr>
              <a:ln w="28575" cap="rnd">
                <a:solidFill>
                  <a:srgbClr val="92D050"/>
                </a:solidFill>
                <a:round/>
              </a:ln>
              <a:effectLst/>
            </c:spPr>
            <c:extLst>
              <c:ext xmlns:c16="http://schemas.microsoft.com/office/drawing/2014/chart" uri="{C3380CC4-5D6E-409C-BE32-E72D297353CC}">
                <c16:uniqueId val="{00000006-BC0C-46B4-A476-D88E2AF30A17}"/>
              </c:ext>
            </c:extLst>
          </c:dPt>
          <c:cat>
            <c:strRef>
              <c:f>Ejemplo!$H$23:$H$24</c:f>
              <c:strCache>
                <c:ptCount val="2"/>
                <c:pt idx="0">
                  <c:v>I semestre</c:v>
                </c:pt>
                <c:pt idx="1">
                  <c:v>II semestre</c:v>
                </c:pt>
              </c:strCache>
            </c:strRef>
          </c:cat>
          <c:val>
            <c:numRef>
              <c:f>Ejemplo!$L$23:$L$24</c:f>
              <c:numCache>
                <c:formatCode>0%</c:formatCode>
                <c:ptCount val="2"/>
                <c:pt idx="0">
                  <c:v>0.6</c:v>
                </c:pt>
                <c:pt idx="1">
                  <c:v>1</c:v>
                </c:pt>
              </c:numCache>
            </c:numRef>
          </c:val>
          <c:smooth val="0"/>
          <c:extLst>
            <c:ext xmlns:c16="http://schemas.microsoft.com/office/drawing/2014/chart" uri="{C3380CC4-5D6E-409C-BE32-E72D297353CC}">
              <c16:uniqueId val="{00000003-BC0C-46B4-A476-D88E2AF30A17}"/>
            </c:ext>
          </c:extLst>
        </c:ser>
        <c:dLbls>
          <c:showLegendKey val="0"/>
          <c:showVal val="0"/>
          <c:showCatName val="0"/>
          <c:showSerName val="0"/>
          <c:showPercent val="0"/>
          <c:showBubbleSize val="0"/>
        </c:dLbls>
        <c:marker val="1"/>
        <c:smooth val="0"/>
        <c:axId val="2108690096"/>
        <c:axId val="2108701520"/>
      </c:lineChart>
      <c:catAx>
        <c:axId val="210869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0640"/>
        <c:crosses val="autoZero"/>
        <c:auto val="1"/>
        <c:lblAlgn val="ctr"/>
        <c:lblOffset val="100"/>
        <c:noMultiLvlLbl val="0"/>
      </c:catAx>
      <c:valAx>
        <c:axId val="21086906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16969694212876554"/>
              <c:y val="0.3695075731282364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6624"/>
        <c:crosses val="autoZero"/>
        <c:crossBetween val="between"/>
      </c:valAx>
      <c:valAx>
        <c:axId val="21087015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0096"/>
        <c:crosses val="max"/>
        <c:crossBetween val="between"/>
      </c:valAx>
      <c:catAx>
        <c:axId val="2108690096"/>
        <c:scaling>
          <c:orientation val="minMax"/>
        </c:scaling>
        <c:delete val="1"/>
        <c:axPos val="b"/>
        <c:numFmt formatCode="General" sourceLinked="1"/>
        <c:majorTickMark val="out"/>
        <c:minorTickMark val="none"/>
        <c:tickLblPos val="none"/>
        <c:crossAx val="2108701520"/>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actualización de los documentos de la cadena d valor </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0-07E0-4BA6-8CBB-0749CEDF4345}"/>
            </c:ext>
          </c:extLst>
        </c:ser>
        <c:ser>
          <c:idx val="1"/>
          <c:order val="1"/>
          <c:spPr>
            <a:ln w="28575" cap="rnd">
              <a:solidFill>
                <a:schemeClr val="accent2"/>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1-07E0-4BA6-8CBB-0749CEDF4345}"/>
            </c:ext>
          </c:extLst>
        </c:ser>
        <c:ser>
          <c:idx val="4"/>
          <c:order val="4"/>
          <c:spPr>
            <a:ln w="28575" cap="rnd">
              <a:solidFill>
                <a:schemeClr val="accent5"/>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2-07E0-4BA6-8CBB-0749CEDF4345}"/>
            </c:ext>
          </c:extLst>
        </c:ser>
        <c:dLbls>
          <c:showLegendKey val="0"/>
          <c:showVal val="0"/>
          <c:showCatName val="0"/>
          <c:showSerName val="0"/>
          <c:showPercent val="0"/>
          <c:showBubbleSize val="0"/>
        </c:dLbls>
        <c:marker val="1"/>
        <c:smooth val="0"/>
        <c:axId val="2108699344"/>
        <c:axId val="2108693360"/>
      </c:lineChart>
      <c:lineChart>
        <c:grouping val="standard"/>
        <c:varyColors val="0"/>
        <c:ser>
          <c:idx val="2"/>
          <c:order val="2"/>
          <c:spPr>
            <a:ln w="28575" cap="rnd">
              <a:solidFill>
                <a:schemeClr val="accent3"/>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3-07E0-4BA6-8CBB-0749CEDF4345}"/>
            </c:ext>
          </c:extLst>
        </c:ser>
        <c:ser>
          <c:idx val="3"/>
          <c:order val="3"/>
          <c:spPr>
            <a:ln w="28575" cap="rnd">
              <a:solidFill>
                <a:schemeClr val="accent4"/>
              </a:solidFill>
              <a:round/>
            </a:ln>
            <a:effectLst/>
          </c:spPr>
          <c:marker>
            <c:symbol val="none"/>
          </c:marker>
          <c:val>
            <c:numRef>
              <c:f>Ejemplo!#REF!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Ejemplo!#REF!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Ejemplo!#REF!</c15:sqref>
                        </c15:formulaRef>
                      </c:ext>
                    </c:extLst>
                    <c:strCache>
                      <c:ptCount val="1"/>
                      <c:pt idx="0">
                        <c:v>#¡REF!</c:v>
                      </c:pt>
                    </c:strCache>
                  </c:strRef>
                </c15:cat>
              </c15:filteredCategoryTitle>
            </c:ext>
            <c:ext xmlns:c16="http://schemas.microsoft.com/office/drawing/2014/chart" uri="{C3380CC4-5D6E-409C-BE32-E72D297353CC}">
              <c16:uniqueId val="{00000004-07E0-4BA6-8CBB-0749CEDF4345}"/>
            </c:ext>
          </c:extLst>
        </c:ser>
        <c:dLbls>
          <c:showLegendKey val="0"/>
          <c:showVal val="0"/>
          <c:showCatName val="0"/>
          <c:showSerName val="0"/>
          <c:showPercent val="0"/>
          <c:showBubbleSize val="0"/>
        </c:dLbls>
        <c:marker val="1"/>
        <c:smooth val="0"/>
        <c:axId val="2108695536"/>
        <c:axId val="2108702064"/>
      </c:lineChart>
      <c:catAx>
        <c:axId val="210869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3360"/>
        <c:crosses val="autoZero"/>
        <c:auto val="1"/>
        <c:lblAlgn val="ctr"/>
        <c:lblOffset val="100"/>
        <c:noMultiLvlLbl val="0"/>
      </c:catAx>
      <c:valAx>
        <c:axId val="21086933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10622748658518573"/>
              <c:y val="0.2419621293438883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9344"/>
        <c:crosses val="autoZero"/>
        <c:crossBetween val="between"/>
      </c:valAx>
      <c:valAx>
        <c:axId val="2108702064"/>
        <c:scaling>
          <c:orientation val="minMax"/>
          <c:max val="1"/>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5536"/>
        <c:crosses val="max"/>
        <c:crossBetween val="between"/>
        <c:majorUnit val="0.2"/>
      </c:valAx>
      <c:catAx>
        <c:axId val="2108695536"/>
        <c:scaling>
          <c:orientation val="minMax"/>
        </c:scaling>
        <c:delete val="1"/>
        <c:axPos val="b"/>
        <c:numFmt formatCode="General" sourceLinked="1"/>
        <c:majorTickMark val="out"/>
        <c:minorTickMark val="none"/>
        <c:tickLblPos val="none"/>
        <c:crossAx val="2108702064"/>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de riesgos actualizados años 2021</a:t>
            </a:r>
          </a:p>
        </c:rich>
      </c:tx>
      <c:overlay val="0"/>
      <c:spPr>
        <a:noFill/>
        <a:ln>
          <a:noFill/>
        </a:ln>
        <a:effectLst/>
      </c:spPr>
    </c:title>
    <c:autoTitleDeleted val="0"/>
    <c:plotArea>
      <c:layout/>
      <c:lineChart>
        <c:grouping val="standard"/>
        <c:varyColors val="0"/>
        <c:ser>
          <c:idx val="0"/>
          <c:order val="0"/>
          <c:tx>
            <c:strRef>
              <c:f>Ejemplo!$I$25</c:f>
              <c:strCache>
                <c:ptCount val="1"/>
                <c:pt idx="0">
                  <c:v>Numerador</c:v>
                </c:pt>
              </c:strCache>
            </c:strRef>
          </c:tx>
          <c:spPr>
            <a:ln w="28575" cap="rnd">
              <a:solidFill>
                <a:schemeClr val="accent1"/>
              </a:solidFill>
              <a:round/>
            </a:ln>
            <a:effectLst/>
          </c:spPr>
          <c:marker>
            <c:symbol val="none"/>
          </c:marker>
          <c:cat>
            <c:strRef>
              <c:f>Ejemplo!$H$26:$H$27</c:f>
              <c:strCache>
                <c:ptCount val="2"/>
                <c:pt idx="0">
                  <c:v>I Semestre </c:v>
                </c:pt>
                <c:pt idx="1">
                  <c:v>II semestre</c:v>
                </c:pt>
              </c:strCache>
            </c:strRef>
          </c:cat>
          <c:val>
            <c:numRef>
              <c:f>Ejemplo!$I$26:$I$27</c:f>
              <c:numCache>
                <c:formatCode>General</c:formatCode>
                <c:ptCount val="2"/>
              </c:numCache>
            </c:numRef>
          </c:val>
          <c:smooth val="0"/>
          <c:extLst>
            <c:ext xmlns:c16="http://schemas.microsoft.com/office/drawing/2014/chart" uri="{C3380CC4-5D6E-409C-BE32-E72D297353CC}">
              <c16:uniqueId val="{00000000-8C72-4AB6-9DA0-9A20A1096A23}"/>
            </c:ext>
          </c:extLst>
        </c:ser>
        <c:ser>
          <c:idx val="1"/>
          <c:order val="1"/>
          <c:tx>
            <c:strRef>
              <c:f>Ejemplo!$J$25</c:f>
              <c:strCache>
                <c:ptCount val="1"/>
                <c:pt idx="0">
                  <c:v>Denominador </c:v>
                </c:pt>
              </c:strCache>
            </c:strRef>
          </c:tx>
          <c:spPr>
            <a:ln w="28575" cap="rnd">
              <a:solidFill>
                <a:schemeClr val="accent2"/>
              </a:solidFill>
              <a:round/>
            </a:ln>
            <a:effectLst/>
          </c:spPr>
          <c:marker>
            <c:symbol val="none"/>
          </c:marker>
          <c:cat>
            <c:strRef>
              <c:f>Ejemplo!$H$26:$H$27</c:f>
              <c:strCache>
                <c:ptCount val="2"/>
                <c:pt idx="0">
                  <c:v>I Semestre </c:v>
                </c:pt>
                <c:pt idx="1">
                  <c:v>II semestre</c:v>
                </c:pt>
              </c:strCache>
            </c:strRef>
          </c:cat>
          <c:val>
            <c:numRef>
              <c:f>Ejemplo!$J$26:$J$27</c:f>
              <c:numCache>
                <c:formatCode>General</c:formatCode>
                <c:ptCount val="2"/>
              </c:numCache>
            </c:numRef>
          </c:val>
          <c:smooth val="0"/>
          <c:extLst>
            <c:ext xmlns:c16="http://schemas.microsoft.com/office/drawing/2014/chart" uri="{C3380CC4-5D6E-409C-BE32-E72D297353CC}">
              <c16:uniqueId val="{00000001-8C72-4AB6-9DA0-9A20A1096A23}"/>
            </c:ext>
          </c:extLst>
        </c:ser>
        <c:ser>
          <c:idx val="2"/>
          <c:order val="2"/>
          <c:tx>
            <c:strRef>
              <c:f>Ejemplo!$K$25</c:f>
              <c:strCache>
                <c:ptCount val="1"/>
                <c:pt idx="0">
                  <c:v>Resultado </c:v>
                </c:pt>
              </c:strCache>
            </c:strRef>
          </c:tx>
          <c:spPr>
            <a:ln w="28575" cap="rnd">
              <a:solidFill>
                <a:schemeClr val="accent3"/>
              </a:solidFill>
              <a:round/>
            </a:ln>
            <a:effectLst/>
          </c:spPr>
          <c:marker>
            <c:symbol val="none"/>
          </c:marker>
          <c:cat>
            <c:strRef>
              <c:f>Ejemplo!$H$26:$H$27</c:f>
              <c:strCache>
                <c:ptCount val="2"/>
                <c:pt idx="0">
                  <c:v>I Semestre </c:v>
                </c:pt>
                <c:pt idx="1">
                  <c:v>II semestre</c:v>
                </c:pt>
              </c:strCache>
            </c:strRef>
          </c:cat>
          <c:val>
            <c:numRef>
              <c:f>Ejemplo!$K$26:$K$27</c:f>
              <c:numCache>
                <c:formatCode>0%</c:formatCode>
                <c:ptCount val="2"/>
              </c:numCache>
            </c:numRef>
          </c:val>
          <c:smooth val="0"/>
          <c:extLst>
            <c:ext xmlns:c16="http://schemas.microsoft.com/office/drawing/2014/chart" uri="{C3380CC4-5D6E-409C-BE32-E72D297353CC}">
              <c16:uniqueId val="{00000002-8C72-4AB6-9DA0-9A20A1096A23}"/>
            </c:ext>
          </c:extLst>
        </c:ser>
        <c:ser>
          <c:idx val="4"/>
          <c:order val="4"/>
          <c:tx>
            <c:strRef>
              <c:f>Ejemplo!$M$25</c:f>
              <c:strCache>
                <c:ptCount val="1"/>
                <c:pt idx="0">
                  <c:v>% Cumplimiento</c:v>
                </c:pt>
              </c:strCache>
            </c:strRef>
          </c:tx>
          <c:spPr>
            <a:ln w="28575" cap="rnd">
              <a:solidFill>
                <a:schemeClr val="accent5"/>
              </a:solidFill>
              <a:round/>
            </a:ln>
            <a:effectLst/>
          </c:spPr>
          <c:marker>
            <c:symbol val="none"/>
          </c:marker>
          <c:cat>
            <c:strRef>
              <c:f>Ejemplo!$H$26:$H$27</c:f>
              <c:strCache>
                <c:ptCount val="2"/>
                <c:pt idx="0">
                  <c:v>I Semestre </c:v>
                </c:pt>
                <c:pt idx="1">
                  <c:v>II semestre</c:v>
                </c:pt>
              </c:strCache>
            </c:strRef>
          </c:cat>
          <c:val>
            <c:numRef>
              <c:f>Ejemplo!$M$26:$M$27</c:f>
              <c:numCache>
                <c:formatCode>General</c:formatCode>
                <c:ptCount val="2"/>
              </c:numCache>
            </c:numRef>
          </c:val>
          <c:smooth val="0"/>
          <c:extLst>
            <c:ext xmlns:c16="http://schemas.microsoft.com/office/drawing/2014/chart" uri="{C3380CC4-5D6E-409C-BE32-E72D297353CC}">
              <c16:uniqueId val="{00000003-8C72-4AB6-9DA0-9A20A1096A23}"/>
            </c:ext>
          </c:extLst>
        </c:ser>
        <c:dLbls>
          <c:showLegendKey val="0"/>
          <c:showVal val="0"/>
          <c:showCatName val="0"/>
          <c:showSerName val="0"/>
          <c:showPercent val="0"/>
          <c:showBubbleSize val="0"/>
        </c:dLbls>
        <c:marker val="1"/>
        <c:smooth val="0"/>
        <c:axId val="2108696080"/>
        <c:axId val="2108700432"/>
      </c:lineChart>
      <c:lineChart>
        <c:grouping val="standard"/>
        <c:varyColors val="0"/>
        <c:ser>
          <c:idx val="3"/>
          <c:order val="3"/>
          <c:tx>
            <c:strRef>
              <c:f>Ejemplo!$L$25</c:f>
              <c:strCache>
                <c:ptCount val="1"/>
                <c:pt idx="0">
                  <c:v>Meta </c:v>
                </c:pt>
              </c:strCache>
            </c:strRef>
          </c:tx>
          <c:spPr>
            <a:ln w="28575" cap="rnd">
              <a:solidFill>
                <a:schemeClr val="accent4"/>
              </a:solidFill>
              <a:round/>
            </a:ln>
            <a:effectLst/>
          </c:spPr>
          <c:marker>
            <c:symbol val="diamond"/>
            <c:size val="5"/>
            <c:spPr>
              <a:solidFill>
                <a:srgbClr val="92D050"/>
              </a:solidFill>
              <a:ln w="9525">
                <a:solidFill>
                  <a:srgbClr val="92D050"/>
                </a:solidFill>
              </a:ln>
              <a:effectLst/>
            </c:spPr>
          </c:marker>
          <c:dPt>
            <c:idx val="0"/>
            <c:bubble3D val="0"/>
            <c:spPr>
              <a:ln w="28575" cap="rnd">
                <a:solidFill>
                  <a:srgbClr val="92D050"/>
                </a:solidFill>
                <a:round/>
              </a:ln>
              <a:effectLst/>
            </c:spPr>
            <c:extLst>
              <c:ext xmlns:c16="http://schemas.microsoft.com/office/drawing/2014/chart" uri="{C3380CC4-5D6E-409C-BE32-E72D297353CC}">
                <c16:uniqueId val="{00000005-8C72-4AB6-9DA0-9A20A1096A23}"/>
              </c:ext>
            </c:extLst>
          </c:dPt>
          <c:dPt>
            <c:idx val="1"/>
            <c:bubble3D val="0"/>
            <c:spPr>
              <a:ln w="28575" cap="rnd">
                <a:solidFill>
                  <a:srgbClr val="92D050"/>
                </a:solidFill>
                <a:round/>
              </a:ln>
              <a:effectLst/>
            </c:spPr>
            <c:extLst>
              <c:ext xmlns:c16="http://schemas.microsoft.com/office/drawing/2014/chart" uri="{C3380CC4-5D6E-409C-BE32-E72D297353CC}">
                <c16:uniqueId val="{00000007-8C72-4AB6-9DA0-9A20A1096A23}"/>
              </c:ext>
            </c:extLst>
          </c:dPt>
          <c:cat>
            <c:strRef>
              <c:f>Ejemplo!$H$26:$H$27</c:f>
              <c:strCache>
                <c:ptCount val="2"/>
                <c:pt idx="0">
                  <c:v>I Semestre </c:v>
                </c:pt>
                <c:pt idx="1">
                  <c:v>II semestre</c:v>
                </c:pt>
              </c:strCache>
            </c:strRef>
          </c:cat>
          <c:val>
            <c:numRef>
              <c:f>Ejemplo!$L$26:$L$27</c:f>
              <c:numCache>
                <c:formatCode>0%</c:formatCode>
                <c:ptCount val="2"/>
                <c:pt idx="0">
                  <c:v>1</c:v>
                </c:pt>
                <c:pt idx="1">
                  <c:v>1</c:v>
                </c:pt>
              </c:numCache>
            </c:numRef>
          </c:val>
          <c:smooth val="0"/>
          <c:extLst>
            <c:ext xmlns:c16="http://schemas.microsoft.com/office/drawing/2014/chart" uri="{C3380CC4-5D6E-409C-BE32-E72D297353CC}">
              <c16:uniqueId val="{00000008-8C72-4AB6-9DA0-9A20A1096A23}"/>
            </c:ext>
          </c:extLst>
        </c:ser>
        <c:dLbls>
          <c:showLegendKey val="0"/>
          <c:showVal val="0"/>
          <c:showCatName val="0"/>
          <c:showSerName val="0"/>
          <c:showPercent val="0"/>
          <c:showBubbleSize val="0"/>
        </c:dLbls>
        <c:marker val="1"/>
        <c:smooth val="0"/>
        <c:axId val="2108697712"/>
        <c:axId val="2108697168"/>
      </c:lineChart>
      <c:catAx>
        <c:axId val="210869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700432"/>
        <c:crosses val="autoZero"/>
        <c:auto val="1"/>
        <c:lblAlgn val="ctr"/>
        <c:lblOffset val="100"/>
        <c:noMultiLvlLbl val="0"/>
      </c:catAx>
      <c:valAx>
        <c:axId val="2108700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16969694212876554"/>
              <c:y val="0.3695075731282364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6080"/>
        <c:crosses val="autoZero"/>
        <c:crossBetween val="between"/>
      </c:valAx>
      <c:valAx>
        <c:axId val="210869716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8697712"/>
        <c:crosses val="max"/>
        <c:crossBetween val="between"/>
      </c:valAx>
      <c:catAx>
        <c:axId val="2108697712"/>
        <c:scaling>
          <c:orientation val="minMax"/>
        </c:scaling>
        <c:delete val="1"/>
        <c:axPos val="b"/>
        <c:numFmt formatCode="General" sourceLinked="1"/>
        <c:majorTickMark val="out"/>
        <c:minorTickMark val="none"/>
        <c:tickLblPos val="none"/>
        <c:crossAx val="2108697168"/>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Porcentaje de cumplimiento</a:t>
            </a:r>
            <a:r>
              <a:rPr lang="es-ES" baseline="0"/>
              <a:t> en la publicación de la información de ITEP</a:t>
            </a:r>
            <a:endParaRPr lang="es-ES"/>
          </a:p>
        </c:rich>
      </c:tx>
      <c:overlay val="0"/>
      <c:spPr>
        <a:noFill/>
        <a:ln>
          <a:noFill/>
        </a:ln>
        <a:effectLst/>
      </c:spPr>
    </c:title>
    <c:autoTitleDeleted val="0"/>
    <c:plotArea>
      <c:layout/>
      <c:lineChart>
        <c:grouping val="standard"/>
        <c:varyColors val="0"/>
        <c:ser>
          <c:idx val="5"/>
          <c:order val="0"/>
          <c:tx>
            <c:strRef>
              <c:f>Ejemplo!$I$28</c:f>
              <c:strCache>
                <c:ptCount val="1"/>
                <c:pt idx="0">
                  <c:v>Numerador</c:v>
                </c:pt>
              </c:strCache>
            </c:strRef>
          </c:tx>
          <c:spPr>
            <a:ln w="28575" cap="rnd">
              <a:solidFill>
                <a:schemeClr val="accent6"/>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Ejemplo!$I$29:$I$40</c:f>
              <c:numCache>
                <c:formatCode>General</c:formatCode>
                <c:ptCount val="12"/>
              </c:numCache>
            </c:numRef>
          </c:val>
          <c:smooth val="0"/>
          <c:extLst>
            <c:ext xmlns:c16="http://schemas.microsoft.com/office/drawing/2014/chart" uri="{C3380CC4-5D6E-409C-BE32-E72D297353CC}">
              <c16:uniqueId val="{00000018-ADA8-4AE1-BD39-73AFE7C555E5}"/>
            </c:ext>
          </c:extLst>
        </c:ser>
        <c:ser>
          <c:idx val="6"/>
          <c:order val="1"/>
          <c:tx>
            <c:strRef>
              <c:f>Ejemplo!$J$28</c:f>
              <c:strCache>
                <c:ptCount val="1"/>
                <c:pt idx="0">
                  <c:v>Denominador </c:v>
                </c:pt>
              </c:strCache>
            </c:strRef>
          </c:tx>
          <c:spPr>
            <a:ln w="28575" cap="rnd">
              <a:solidFill>
                <a:schemeClr val="accent1">
                  <a:lumMod val="60000"/>
                </a:schemeClr>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Ejemplo!$J$29:$J$40</c:f>
              <c:numCache>
                <c:formatCode>General</c:formatCode>
                <c:ptCount val="12"/>
              </c:numCache>
            </c:numRef>
          </c:val>
          <c:smooth val="0"/>
          <c:extLst>
            <c:ext xmlns:c16="http://schemas.microsoft.com/office/drawing/2014/chart" uri="{C3380CC4-5D6E-409C-BE32-E72D297353CC}">
              <c16:uniqueId val="{00000019-ADA8-4AE1-BD39-73AFE7C555E5}"/>
            </c:ext>
          </c:extLst>
        </c:ser>
        <c:ser>
          <c:idx val="7"/>
          <c:order val="2"/>
          <c:tx>
            <c:strRef>
              <c:f>Ejemplo!$K$28</c:f>
              <c:strCache>
                <c:ptCount val="1"/>
                <c:pt idx="0">
                  <c:v>Resultado </c:v>
                </c:pt>
              </c:strCache>
            </c:strRef>
          </c:tx>
          <c:spPr>
            <a:ln w="28575" cap="rnd">
              <a:solidFill>
                <a:schemeClr val="accent2">
                  <a:lumMod val="60000"/>
                </a:schemeClr>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Ejemplo!$K$29:$K$40</c:f>
              <c:numCache>
                <c:formatCode>0%</c:formatCode>
                <c:ptCount val="12"/>
              </c:numCache>
            </c:numRef>
          </c:val>
          <c:smooth val="0"/>
          <c:extLst>
            <c:ext xmlns:c16="http://schemas.microsoft.com/office/drawing/2014/chart" uri="{C3380CC4-5D6E-409C-BE32-E72D297353CC}">
              <c16:uniqueId val="{0000001A-ADA8-4AE1-BD39-73AFE7C555E5}"/>
            </c:ext>
          </c:extLst>
        </c:ser>
        <c:ser>
          <c:idx val="8"/>
          <c:order val="3"/>
          <c:tx>
            <c:strRef>
              <c:f>Ejemplo!$M$28</c:f>
              <c:strCache>
                <c:ptCount val="1"/>
                <c:pt idx="0">
                  <c:v>% Cumplimiento</c:v>
                </c:pt>
              </c:strCache>
            </c:strRef>
          </c:tx>
          <c:spPr>
            <a:ln w="28575" cap="rnd">
              <a:solidFill>
                <a:schemeClr val="accent3">
                  <a:lumMod val="60000"/>
                </a:schemeClr>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Ejemplo!$M$29:$M$40</c:f>
              <c:numCache>
                <c:formatCode>General</c:formatCode>
                <c:ptCount val="12"/>
              </c:numCache>
            </c:numRef>
          </c:val>
          <c:smooth val="0"/>
          <c:extLst>
            <c:ext xmlns:c16="http://schemas.microsoft.com/office/drawing/2014/chart" uri="{C3380CC4-5D6E-409C-BE32-E72D297353CC}">
              <c16:uniqueId val="{0000001B-ADA8-4AE1-BD39-73AFE7C555E5}"/>
            </c:ext>
          </c:extLst>
        </c:ser>
        <c:ser>
          <c:idx val="9"/>
          <c:order val="4"/>
          <c:tx>
            <c:strRef>
              <c:f>Ejemplo!$L$28</c:f>
              <c:strCache>
                <c:ptCount val="1"/>
                <c:pt idx="0">
                  <c:v>Meta </c:v>
                </c:pt>
              </c:strCache>
            </c:strRef>
          </c:tx>
          <c:spPr>
            <a:ln w="28575" cap="rnd">
              <a:solidFill>
                <a:srgbClr val="92D050"/>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Ejemplo!$L$29:$L$40</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1C-ADA8-4AE1-BD39-73AFE7C555E5}"/>
            </c:ext>
          </c:extLst>
        </c:ser>
        <c:ser>
          <c:idx val="0"/>
          <c:order val="5"/>
          <c:tx>
            <c:strRef>
              <c:f>Ejemplo!$I$28</c:f>
              <c:strCache>
                <c:ptCount val="1"/>
                <c:pt idx="0">
                  <c:v>Numerador</c:v>
                </c:pt>
              </c:strCache>
            </c:strRef>
          </c:tx>
          <c:spPr>
            <a:ln w="28575" cap="rnd">
              <a:solidFill>
                <a:schemeClr val="accent1"/>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Ejemplo!$I$29:$I$40</c:f>
              <c:numCache>
                <c:formatCode>General</c:formatCode>
                <c:ptCount val="12"/>
              </c:numCache>
            </c:numRef>
          </c:val>
          <c:smooth val="0"/>
          <c:extLst>
            <c:ext xmlns:c16="http://schemas.microsoft.com/office/drawing/2014/chart" uri="{C3380CC4-5D6E-409C-BE32-E72D297353CC}">
              <c16:uniqueId val="{0000000B-ADA8-4AE1-BD39-73AFE7C555E5}"/>
            </c:ext>
          </c:extLst>
        </c:ser>
        <c:ser>
          <c:idx val="1"/>
          <c:order val="6"/>
          <c:tx>
            <c:strRef>
              <c:f>Ejemplo!$J$28</c:f>
              <c:strCache>
                <c:ptCount val="1"/>
                <c:pt idx="0">
                  <c:v>Denominador </c:v>
                </c:pt>
              </c:strCache>
            </c:strRef>
          </c:tx>
          <c:spPr>
            <a:ln w="28575" cap="rnd">
              <a:solidFill>
                <a:schemeClr val="accent2"/>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Ejemplo!$J$29:$J$40</c:f>
              <c:numCache>
                <c:formatCode>General</c:formatCode>
                <c:ptCount val="12"/>
              </c:numCache>
            </c:numRef>
          </c:val>
          <c:smooth val="0"/>
          <c:extLst>
            <c:ext xmlns:c16="http://schemas.microsoft.com/office/drawing/2014/chart" uri="{C3380CC4-5D6E-409C-BE32-E72D297353CC}">
              <c16:uniqueId val="{0000000D-ADA8-4AE1-BD39-73AFE7C555E5}"/>
            </c:ext>
          </c:extLst>
        </c:ser>
        <c:ser>
          <c:idx val="2"/>
          <c:order val="7"/>
          <c:tx>
            <c:strRef>
              <c:f>Ejemplo!$K$28</c:f>
              <c:strCache>
                <c:ptCount val="1"/>
                <c:pt idx="0">
                  <c:v>Resultado </c:v>
                </c:pt>
              </c:strCache>
            </c:strRef>
          </c:tx>
          <c:spPr>
            <a:ln w="28575" cap="rnd">
              <a:solidFill>
                <a:schemeClr val="accent3"/>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Ejemplo!$K$29:$K$40</c:f>
              <c:numCache>
                <c:formatCode>0%</c:formatCode>
                <c:ptCount val="12"/>
              </c:numCache>
            </c:numRef>
          </c:val>
          <c:smooth val="0"/>
          <c:extLst>
            <c:ext xmlns:c16="http://schemas.microsoft.com/office/drawing/2014/chart" uri="{C3380CC4-5D6E-409C-BE32-E72D297353CC}">
              <c16:uniqueId val="{0000000F-ADA8-4AE1-BD39-73AFE7C555E5}"/>
            </c:ext>
          </c:extLst>
        </c:ser>
        <c:ser>
          <c:idx val="4"/>
          <c:order val="9"/>
          <c:tx>
            <c:strRef>
              <c:f>Ejemplo!$M$28</c:f>
              <c:strCache>
                <c:ptCount val="1"/>
                <c:pt idx="0">
                  <c:v>% Cumplimiento</c:v>
                </c:pt>
              </c:strCache>
            </c:strRef>
          </c:tx>
          <c:spPr>
            <a:ln w="28575" cap="rnd">
              <a:solidFill>
                <a:schemeClr val="accent5"/>
              </a:solidFill>
              <a:round/>
            </a:ln>
            <a:effectLst/>
          </c:spPr>
          <c:marker>
            <c:symbol val="none"/>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Ejemplo!$M$29:$M$40</c:f>
              <c:numCache>
                <c:formatCode>General</c:formatCode>
                <c:ptCount val="12"/>
              </c:numCache>
            </c:numRef>
          </c:val>
          <c:smooth val="0"/>
          <c:extLst>
            <c:ext xmlns:c16="http://schemas.microsoft.com/office/drawing/2014/chart" uri="{C3380CC4-5D6E-409C-BE32-E72D297353CC}">
              <c16:uniqueId val="{00000011-ADA8-4AE1-BD39-73AFE7C555E5}"/>
            </c:ext>
          </c:extLst>
        </c:ser>
        <c:dLbls>
          <c:showLegendKey val="0"/>
          <c:showVal val="0"/>
          <c:showCatName val="0"/>
          <c:showSerName val="0"/>
          <c:showPercent val="0"/>
          <c:showBubbleSize val="0"/>
        </c:dLbls>
        <c:marker val="1"/>
        <c:smooth val="0"/>
        <c:axId val="2045113552"/>
        <c:axId val="2045124432"/>
      </c:lineChart>
      <c:lineChart>
        <c:grouping val="standard"/>
        <c:varyColors val="0"/>
        <c:ser>
          <c:idx val="3"/>
          <c:order val="8"/>
          <c:tx>
            <c:strRef>
              <c:f>Ejemplo!$L$28</c:f>
              <c:strCache>
                <c:ptCount val="1"/>
                <c:pt idx="0">
                  <c:v>Meta </c:v>
                </c:pt>
              </c:strCache>
            </c:strRef>
          </c:tx>
          <c:spPr>
            <a:ln w="28575" cap="rnd">
              <a:solidFill>
                <a:srgbClr val="92D050"/>
              </a:solidFill>
              <a:round/>
            </a:ln>
            <a:effectLst/>
          </c:spPr>
          <c:marker>
            <c:symbol val="diamond"/>
            <c:size val="5"/>
            <c:spPr>
              <a:solidFill>
                <a:srgbClr val="92D050"/>
              </a:solidFill>
              <a:ln w="9525">
                <a:solidFill>
                  <a:srgbClr val="92D050"/>
                </a:solidFill>
              </a:ln>
              <a:effectLst/>
            </c:spPr>
          </c:marker>
          <c:cat>
            <c:strRef>
              <c:f>Ejemplo!$H$29:$H$40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Ejemplo!$L$29:$L$40</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17-ADA8-4AE1-BD39-73AFE7C555E5}"/>
            </c:ext>
          </c:extLst>
        </c:ser>
        <c:dLbls>
          <c:showLegendKey val="0"/>
          <c:showVal val="0"/>
          <c:showCatName val="0"/>
          <c:showSerName val="0"/>
          <c:showPercent val="0"/>
          <c:showBubbleSize val="0"/>
        </c:dLbls>
        <c:marker val="1"/>
        <c:smooth val="0"/>
        <c:axId val="148020224"/>
        <c:axId val="2045124976"/>
      </c:lineChart>
      <c:catAx>
        <c:axId val="204511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5124432"/>
        <c:crosses val="autoZero"/>
        <c:auto val="1"/>
        <c:lblAlgn val="ctr"/>
        <c:lblOffset val="100"/>
        <c:noMultiLvlLbl val="0"/>
      </c:catAx>
      <c:valAx>
        <c:axId val="204512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Numero</a:t>
                </a:r>
              </a:p>
            </c:rich>
          </c:tx>
          <c:layout>
            <c:manualLayout>
              <c:xMode val="edge"/>
              <c:yMode val="edge"/>
              <c:x val="0.16969694212876554"/>
              <c:y val="0.36950757312823646"/>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5113552"/>
        <c:crosses val="autoZero"/>
        <c:crossBetween val="between"/>
      </c:valAx>
      <c:valAx>
        <c:axId val="20451249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020224"/>
        <c:crosses val="max"/>
        <c:crossBetween val="between"/>
      </c:valAx>
      <c:catAx>
        <c:axId val="148020224"/>
        <c:scaling>
          <c:orientation val="minMax"/>
        </c:scaling>
        <c:delete val="1"/>
        <c:axPos val="b"/>
        <c:numFmt formatCode="General" sourceLinked="1"/>
        <c:majorTickMark val="out"/>
        <c:minorTickMark val="none"/>
        <c:tickLblPos val="none"/>
        <c:crossAx val="2045124976"/>
        <c:crosses val="autoZero"/>
        <c:auto val="1"/>
        <c:lblAlgn val="ctr"/>
        <c:lblOffset val="100"/>
        <c:noMultiLvlLbl val="0"/>
      </c:cat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1389529</xdr:colOff>
      <xdr:row>1</xdr:row>
      <xdr:rowOff>19115</xdr:rowOff>
    </xdr:from>
    <xdr:ext cx="16988118" cy="651242"/>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2151529" y="411321"/>
          <a:ext cx="16988118" cy="651242"/>
        </a:xfrm>
        <a:prstGeom prst="roundRect">
          <a:avLst>
            <a:gd name="adj" fmla="val 16667"/>
          </a:avLst>
        </a:prstGeom>
        <a:ln/>
      </xdr:spPr>
      <xdr:style>
        <a:lnRef idx="0">
          <a:schemeClr val="accent1"/>
        </a:lnRef>
        <a:fillRef idx="3">
          <a:schemeClr val="accent1"/>
        </a:fillRef>
        <a:effectRef idx="3">
          <a:schemeClr val="accent1"/>
        </a:effectRef>
        <a:fontRef idx="minor">
          <a:schemeClr val="lt1"/>
        </a:fontRef>
      </xdr:style>
      <xdr:txBody>
        <a:bodyPr rot="0" vertOverflow="overflow" horzOverflow="overflow" vert="horz" wrap="square" lIns="91440" tIns="0" rIns="91440" bIns="0" anchor="ctr" anchorCtr="1" upright="1">
          <a:spAutoFit/>
        </a:bodyPr>
        <a:lstStyle/>
        <a:p>
          <a:pPr algn="ctr"/>
          <a:r>
            <a:rPr lang="es-ES" sz="4000" b="1">
              <a:solidFill>
                <a:schemeClr val="bg1"/>
              </a:solidFill>
              <a:effectLst/>
              <a:latin typeface="Arial Narrow" panose="020B0604020202020204" pitchFamily="34" charset="0"/>
              <a:ea typeface="Times New Roman" panose="02020603050405020304" pitchFamily="18" charset="0"/>
              <a:cs typeface="Arial Narrow" panose="020B0604020202020204" pitchFamily="34" charset="0"/>
            </a:rPr>
            <a:t>Indicadores de Gestión</a:t>
          </a:r>
        </a:p>
      </xdr:txBody>
    </xdr:sp>
    <xdr:clientData/>
  </xdr:oneCellAnchor>
  <xdr:twoCellAnchor>
    <xdr:from>
      <xdr:col>18</xdr:col>
      <xdr:colOff>620682</xdr:colOff>
      <xdr:row>1</xdr:row>
      <xdr:rowOff>38288</xdr:rowOff>
    </xdr:from>
    <xdr:to>
      <xdr:col>19</xdr:col>
      <xdr:colOff>2005853</xdr:colOff>
      <xdr:row>2</xdr:row>
      <xdr:rowOff>302559</xdr:rowOff>
    </xdr:to>
    <xdr:sp macro="" textlink="">
      <xdr:nvSpPr>
        <xdr:cNvPr id="4" name="Rectángulo: esquinas redondeadas 3">
          <a:extLst>
            <a:ext uri="{FF2B5EF4-FFF2-40B4-BE49-F238E27FC236}">
              <a16:creationId xmlns:a16="http://schemas.microsoft.com/office/drawing/2014/main" id="{00000000-0008-0000-0000-000004000000}"/>
            </a:ext>
          </a:extLst>
        </xdr:cNvPr>
        <xdr:cNvSpPr/>
      </xdr:nvSpPr>
      <xdr:spPr>
        <a:xfrm>
          <a:off x="19536211" y="430494"/>
          <a:ext cx="4209054" cy="656477"/>
        </a:xfrm>
        <a:prstGeom prst="roundRect">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ES" sz="1100" b="1">
              <a:solidFill>
                <a:sysClr val="windowText" lastClr="000000"/>
              </a:solidFill>
              <a:effectLst/>
              <a:latin typeface="+mn-lt"/>
              <a:ea typeface="+mn-ea"/>
              <a:cs typeface="+mn-cs"/>
            </a:rPr>
            <a:t>Código: DE-FR-003</a:t>
          </a:r>
          <a:endParaRPr lang="es-ES" sz="1100">
            <a:solidFill>
              <a:sysClr val="windowText" lastClr="000000"/>
            </a:solidFill>
            <a:effectLst/>
          </a:endParaRPr>
        </a:p>
        <a:p>
          <a:r>
            <a:rPr lang="es-ES" sz="1100" b="1">
              <a:solidFill>
                <a:sysClr val="windowText" lastClr="000000"/>
              </a:solidFill>
              <a:effectLst/>
              <a:latin typeface="+mn-lt"/>
              <a:ea typeface="+mn-ea"/>
              <a:cs typeface="+mn-cs"/>
            </a:rPr>
            <a:t>Versión</a:t>
          </a:r>
          <a:r>
            <a:rPr lang="es-ES" sz="1100">
              <a:solidFill>
                <a:sysClr val="windowText" lastClr="000000"/>
              </a:solidFill>
              <a:effectLst/>
              <a:latin typeface="+mn-lt"/>
              <a:ea typeface="+mn-ea"/>
              <a:cs typeface="+mn-cs"/>
            </a:rPr>
            <a:t>: 7</a:t>
          </a:r>
        </a:p>
        <a:p>
          <a:r>
            <a:rPr lang="es-ES" sz="800" b="1">
              <a:solidFill>
                <a:sysClr val="windowText" lastClr="000000"/>
              </a:solidFill>
              <a:effectLst/>
              <a:latin typeface="+mn-lt"/>
              <a:ea typeface="+mn-ea"/>
              <a:cs typeface="+mn-cs"/>
            </a:rPr>
            <a:t>Fecha de Aprobación: 23-ene-2024</a:t>
          </a:r>
          <a:endParaRPr lang="es-E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0</xdr:col>
          <xdr:colOff>447675</xdr:colOff>
          <xdr:row>1</xdr:row>
          <xdr:rowOff>9525</xdr:rowOff>
        </xdr:from>
        <xdr:to>
          <xdr:col>1</xdr:col>
          <xdr:colOff>762000</xdr:colOff>
          <xdr:row>2</xdr:row>
          <xdr:rowOff>361950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943014</xdr:colOff>
      <xdr:row>0</xdr:row>
      <xdr:rowOff>58964</xdr:rowOff>
    </xdr:from>
    <xdr:to>
      <xdr:col>16</xdr:col>
      <xdr:colOff>185552</xdr:colOff>
      <xdr:row>2</xdr:row>
      <xdr:rowOff>260048</xdr:rowOff>
    </xdr:to>
    <xdr:sp macro="" textlink="">
      <xdr:nvSpPr>
        <xdr:cNvPr id="4" name="AutoShape 2">
          <a:extLst>
            <a:ext uri="{FF2B5EF4-FFF2-40B4-BE49-F238E27FC236}">
              <a16:creationId xmlns:a16="http://schemas.microsoft.com/office/drawing/2014/main" id="{00000000-0008-0000-0100-000004000000}"/>
            </a:ext>
          </a:extLst>
        </xdr:cNvPr>
        <xdr:cNvSpPr>
          <a:spLocks noChangeArrowheads="1"/>
        </xdr:cNvSpPr>
      </xdr:nvSpPr>
      <xdr:spPr bwMode="auto">
        <a:xfrm>
          <a:off x="1705014" y="58964"/>
          <a:ext cx="17850924" cy="807220"/>
        </a:xfrm>
        <a:prstGeom prst="roundRect">
          <a:avLst>
            <a:gd name="adj" fmla="val 16667"/>
          </a:avLst>
        </a:prstGeom>
        <a:solidFill>
          <a:srgbClr val="92D050"/>
        </a:solidFill>
        <a:ln>
          <a:noFill/>
        </a:ln>
        <a:effectLst>
          <a:outerShdw dist="28398" dir="3806097" algn="ctr" rotWithShape="0">
            <a:schemeClr val="accent3">
              <a:lumMod val="50000"/>
              <a:lumOff val="0"/>
              <a:alpha val="50000"/>
            </a:schemeClr>
          </a:outerShdw>
        </a:effectLst>
      </xdr:spPr>
      <xdr:txBody>
        <a:bodyPr rot="0" vert="horz" wrap="square" lIns="91440" tIns="45720" rIns="91440" bIns="45720" anchor="t" anchorCtr="0" upright="1">
          <a:noAutofit/>
        </a:bodyPr>
        <a:lstStyle/>
        <a:p>
          <a:pPr algn="ctr"/>
          <a:r>
            <a:rPr lang="es-ES" sz="700">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rPr>
            <a:t> </a:t>
          </a:r>
        </a:p>
        <a:p>
          <a:pPr algn="ctr"/>
          <a:r>
            <a:rPr lang="es-ES" sz="1600" b="1">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rPr>
            <a:t>Proceso</a:t>
          </a:r>
          <a:r>
            <a:rPr lang="es-ES" sz="1600" b="1" baseline="0">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rPr>
            <a:t> Direccionamiento Estratégico   </a:t>
          </a:r>
        </a:p>
        <a:p>
          <a:pPr algn="ctr"/>
          <a:r>
            <a:rPr lang="es-ES" sz="1600" b="1">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rPr>
            <a:t>Indicadores de proceso</a:t>
          </a:r>
          <a:endParaRPr lang="es-ES" sz="1200">
            <a:solidFill>
              <a:sysClr val="windowText" lastClr="000000"/>
            </a:solidFill>
            <a:effectLst/>
            <a:latin typeface="Arial Narrow" panose="020B0604020202020204" pitchFamily="34" charset="0"/>
            <a:ea typeface="Times New Roman" panose="02020603050405020304" pitchFamily="18" charset="0"/>
            <a:cs typeface="Arial Narrow" panose="020B0604020202020204" pitchFamily="34" charset="0"/>
          </a:endParaRPr>
        </a:p>
      </xdr:txBody>
    </xdr:sp>
    <xdr:clientData/>
  </xdr:twoCellAnchor>
  <xdr:twoCellAnchor>
    <xdr:from>
      <xdr:col>16</xdr:col>
      <xdr:colOff>244929</xdr:colOff>
      <xdr:row>0</xdr:row>
      <xdr:rowOff>60475</xdr:rowOff>
    </xdr:from>
    <xdr:to>
      <xdr:col>16</xdr:col>
      <xdr:colOff>2643909</xdr:colOff>
      <xdr:row>2</xdr:row>
      <xdr:rowOff>229809</xdr:rowOff>
    </xdr:to>
    <xdr:sp macro="" textlink="">
      <xdr:nvSpPr>
        <xdr:cNvPr id="8" name="Rectángulo: esquinas redondeadas 7">
          <a:extLst>
            <a:ext uri="{FF2B5EF4-FFF2-40B4-BE49-F238E27FC236}">
              <a16:creationId xmlns:a16="http://schemas.microsoft.com/office/drawing/2014/main" id="{00000000-0008-0000-0100-000008000000}"/>
            </a:ext>
          </a:extLst>
        </xdr:cNvPr>
        <xdr:cNvSpPr/>
      </xdr:nvSpPr>
      <xdr:spPr>
        <a:xfrm>
          <a:off x="22400656" y="60475"/>
          <a:ext cx="2398980" cy="769698"/>
        </a:xfrm>
        <a:prstGeom prst="roundRect">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ES" sz="1100" b="1">
              <a:solidFill>
                <a:sysClr val="windowText" lastClr="000000"/>
              </a:solidFill>
              <a:effectLst/>
              <a:latin typeface="Arial Narrow" panose="020B0604020202020204" pitchFamily="34" charset="0"/>
              <a:ea typeface="+mn-ea"/>
              <a:cs typeface="Arial Narrow" panose="020B0604020202020204" pitchFamily="34" charset="0"/>
            </a:rPr>
            <a:t>Código: DE-FR-003 </a:t>
          </a:r>
          <a:endParaRPr lang="es-ES" sz="1100">
            <a:solidFill>
              <a:sysClr val="windowText" lastClr="000000"/>
            </a:solidFill>
            <a:effectLst/>
            <a:latin typeface="Arial Narrow" panose="020B0604020202020204" pitchFamily="34" charset="0"/>
            <a:cs typeface="Arial Narrow" panose="020B0604020202020204" pitchFamily="34" charset="0"/>
          </a:endParaRPr>
        </a:p>
        <a:p>
          <a:r>
            <a:rPr lang="es-ES" sz="1100" b="1">
              <a:solidFill>
                <a:sysClr val="windowText" lastClr="000000"/>
              </a:solidFill>
              <a:effectLst/>
              <a:latin typeface="Arial Narrow" panose="020B0604020202020204" pitchFamily="34" charset="0"/>
              <a:ea typeface="+mn-ea"/>
              <a:cs typeface="Arial Narrow" panose="020B0604020202020204" pitchFamily="34" charset="0"/>
            </a:rPr>
            <a:t>Versión</a:t>
          </a:r>
          <a:r>
            <a:rPr lang="es-ES" sz="1100">
              <a:solidFill>
                <a:sysClr val="windowText" lastClr="000000"/>
              </a:solidFill>
              <a:effectLst/>
              <a:latin typeface="Arial Narrow" panose="020B0604020202020204" pitchFamily="34" charset="0"/>
              <a:ea typeface="+mn-ea"/>
              <a:cs typeface="Arial Narrow" panose="020B0604020202020204" pitchFamily="34" charset="0"/>
            </a:rPr>
            <a:t>: 2</a:t>
          </a:r>
          <a:endParaRPr lang="es-ES" sz="1100">
            <a:solidFill>
              <a:sysClr val="windowText" lastClr="000000"/>
            </a:solidFill>
            <a:effectLst/>
            <a:latin typeface="Arial Narrow" panose="020B0604020202020204" pitchFamily="34" charset="0"/>
            <a:cs typeface="Arial Narrow" panose="020B0604020202020204" pitchFamily="34" charset="0"/>
          </a:endParaRPr>
        </a:p>
        <a:p>
          <a:pPr algn="ctr"/>
          <a:endParaRPr lang="es-ES" sz="800">
            <a:solidFill>
              <a:sysClr val="windowText" lastClr="000000"/>
            </a:solidFill>
            <a:effectLst/>
            <a:latin typeface="Arial Narrow" panose="020B0604020202020204" pitchFamily="34" charset="0"/>
            <a:ea typeface="+mn-ea"/>
            <a:cs typeface="Arial Narrow" panose="020B0604020202020204" pitchFamily="34" charset="0"/>
          </a:endParaRPr>
        </a:p>
        <a:p>
          <a:pPr algn="ctr"/>
          <a:r>
            <a:rPr lang="es-ES" sz="800">
              <a:solidFill>
                <a:sysClr val="windowText" lastClr="000000"/>
              </a:solidFill>
              <a:effectLst/>
              <a:latin typeface="Arial Narrow" panose="020B0604020202020204" pitchFamily="34" charset="0"/>
              <a:ea typeface="+mn-ea"/>
              <a:cs typeface="Arial Narrow" panose="020B0604020202020204" pitchFamily="34" charset="0"/>
            </a:rPr>
            <a:t>Rige a partir de su publicación la página web</a:t>
          </a:r>
          <a:endParaRPr lang="es-ES" sz="800">
            <a:solidFill>
              <a:sysClr val="windowText" lastClr="000000"/>
            </a:solidFill>
            <a:effectLst/>
            <a:latin typeface="Arial Narrow" panose="020B0604020202020204" pitchFamily="34" charset="0"/>
            <a:cs typeface="Arial Narrow" panose="020B0604020202020204" pitchFamily="34" charset="0"/>
          </a:endParaRPr>
        </a:p>
        <a:p>
          <a:pPr algn="l"/>
          <a:endParaRPr lang="es-ES" sz="1100">
            <a:solidFill>
              <a:sysClr val="windowText" lastClr="000000"/>
            </a:solidFill>
            <a:latin typeface="Arial Narrow" panose="020B0604020202020204" pitchFamily="34" charset="0"/>
            <a:cs typeface="Arial Narrow" panose="020B0604020202020204" pitchFamily="34" charset="0"/>
          </a:endParaRPr>
        </a:p>
      </xdr:txBody>
    </xdr:sp>
    <xdr:clientData/>
  </xdr:twoCellAnchor>
  <xdr:twoCellAnchor>
    <xdr:from>
      <xdr:col>13</xdr:col>
      <xdr:colOff>110366</xdr:colOff>
      <xdr:row>7</xdr:row>
      <xdr:rowOff>76805</xdr:rowOff>
    </xdr:from>
    <xdr:to>
      <xdr:col>14</xdr:col>
      <xdr:colOff>1374320</xdr:colOff>
      <xdr:row>7</xdr:row>
      <xdr:rowOff>2598965</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88446</xdr:colOff>
      <xdr:row>9</xdr:row>
      <xdr:rowOff>29937</xdr:rowOff>
    </xdr:from>
    <xdr:to>
      <xdr:col>14</xdr:col>
      <xdr:colOff>1319893</xdr:colOff>
      <xdr:row>21</xdr:row>
      <xdr:rowOff>40821</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88446</xdr:colOff>
      <xdr:row>22</xdr:row>
      <xdr:rowOff>70758</xdr:rowOff>
    </xdr:from>
    <xdr:to>
      <xdr:col>15</xdr:col>
      <xdr:colOff>0</xdr:colOff>
      <xdr:row>24</xdr:row>
      <xdr:rowOff>0</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24</xdr:row>
      <xdr:rowOff>0</xdr:rowOff>
    </xdr:from>
    <xdr:to>
      <xdr:col>14</xdr:col>
      <xdr:colOff>1231447</xdr:colOff>
      <xdr:row>24</xdr:row>
      <xdr:rowOff>10884</xdr:rowOff>
    </xdr:to>
    <xdr:graphicFrame macro="">
      <xdr:nvGraphicFramePr>
        <xdr:cNvPr id="13" name="Gráfico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68036</xdr:colOff>
      <xdr:row>25</xdr:row>
      <xdr:rowOff>54429</xdr:rowOff>
    </xdr:from>
    <xdr:to>
      <xdr:col>14</xdr:col>
      <xdr:colOff>1353912</xdr:colOff>
      <xdr:row>26</xdr:row>
      <xdr:rowOff>1864178</xdr:rowOff>
    </xdr:to>
    <xdr:graphicFrame macro="">
      <xdr:nvGraphicFramePr>
        <xdr:cNvPr id="14" name="Gráfico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28</xdr:row>
      <xdr:rowOff>0</xdr:rowOff>
    </xdr:from>
    <xdr:to>
      <xdr:col>14</xdr:col>
      <xdr:colOff>1285876</xdr:colOff>
      <xdr:row>39</xdr:row>
      <xdr:rowOff>204107</xdr:rowOff>
    </xdr:to>
    <xdr:graphicFrame macro="">
      <xdr:nvGraphicFramePr>
        <xdr:cNvPr id="15" name="Gráfico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0</xdr:col>
          <xdr:colOff>142875</xdr:colOff>
          <xdr:row>0</xdr:row>
          <xdr:rowOff>85725</xdr:rowOff>
        </xdr:from>
        <xdr:to>
          <xdr:col>1</xdr:col>
          <xdr:colOff>1019175</xdr:colOff>
          <xdr:row>3</xdr:row>
          <xdr:rowOff>104775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png"/><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601"/>
  <sheetViews>
    <sheetView showGridLines="0" tabSelected="1" topLeftCell="A578" zoomScaleNormal="100" zoomScaleSheetLayoutView="90" workbookViewId="0">
      <selection activeCell="Y602" sqref="Y602"/>
    </sheetView>
  </sheetViews>
  <sheetFormatPr baseColWidth="10" defaultColWidth="11.42578125" defaultRowHeight="30.75" customHeight="1" x14ac:dyDescent="0.25"/>
  <cols>
    <col min="1" max="1" width="11.42578125" style="1"/>
    <col min="2" max="2" width="23.140625" style="1" customWidth="1"/>
    <col min="3" max="3" width="25.85546875" style="1" customWidth="1"/>
    <col min="4" max="4" width="22.7109375" style="1" customWidth="1"/>
    <col min="5" max="9" width="14.28515625" style="18" customWidth="1"/>
    <col min="10" max="11" width="17.7109375" style="18" customWidth="1"/>
    <col min="12" max="12" width="14.28515625" style="18" customWidth="1"/>
    <col min="13" max="13" width="10.7109375" style="1" bestFit="1" customWidth="1"/>
    <col min="14" max="14" width="12.85546875" style="1" bestFit="1" customWidth="1"/>
    <col min="15" max="15" width="9.85546875" style="1" bestFit="1" customWidth="1"/>
    <col min="16" max="16" width="8.28515625" style="1" customWidth="1"/>
    <col min="17" max="18" width="18.85546875" style="1" customWidth="1"/>
    <col min="19" max="19" width="42.28515625" style="1" customWidth="1"/>
    <col min="20" max="20" width="30.42578125" style="1" customWidth="1"/>
    <col min="21" max="22" width="12.42578125" style="1" customWidth="1"/>
    <col min="23" max="23" width="30.42578125" style="1" bestFit="1" customWidth="1"/>
    <col min="24" max="24" width="12.42578125" style="1" customWidth="1"/>
    <col min="25" max="25" width="17.5703125" style="1" customWidth="1"/>
    <col min="26" max="28" width="12.42578125" style="1" customWidth="1"/>
    <col min="29" max="29" width="32.5703125" style="1" customWidth="1"/>
    <col min="30" max="30" width="30.42578125" style="1" customWidth="1"/>
    <col min="31" max="16384" width="11.42578125" style="1"/>
  </cols>
  <sheetData>
    <row r="1" spans="1:30" ht="30.75" customHeight="1" x14ac:dyDescent="0.25">
      <c r="C1" s="42"/>
    </row>
    <row r="2" spans="1:30" ht="30.75" customHeight="1" x14ac:dyDescent="0.25">
      <c r="C2" s="42"/>
    </row>
    <row r="3" spans="1:30" ht="30.75" customHeight="1" x14ac:dyDescent="0.25">
      <c r="C3" s="42"/>
    </row>
    <row r="5" spans="1:30" ht="30.75" customHeight="1" x14ac:dyDescent="0.25">
      <c r="L5" s="43"/>
      <c r="M5" s="43"/>
      <c r="N5" s="43"/>
      <c r="O5" s="43"/>
      <c r="P5" s="43"/>
      <c r="Q5" s="43"/>
      <c r="R5" s="26"/>
    </row>
    <row r="6" spans="1:30" s="2" customFormat="1" ht="30.75" customHeight="1" x14ac:dyDescent="0.25">
      <c r="A6" s="33" t="s">
        <v>2</v>
      </c>
      <c r="B6" s="33" t="s">
        <v>83</v>
      </c>
      <c r="C6" s="33" t="s">
        <v>3</v>
      </c>
      <c r="D6" s="33" t="s">
        <v>4</v>
      </c>
      <c r="E6" s="33" t="s">
        <v>5</v>
      </c>
      <c r="F6" s="33" t="s">
        <v>6</v>
      </c>
      <c r="G6" s="33" t="s">
        <v>7</v>
      </c>
      <c r="H6" s="33" t="s">
        <v>8</v>
      </c>
      <c r="I6" s="33" t="s">
        <v>9</v>
      </c>
      <c r="J6" s="33" t="s">
        <v>10</v>
      </c>
      <c r="K6" s="33" t="s">
        <v>85</v>
      </c>
      <c r="L6" s="33" t="s">
        <v>11</v>
      </c>
      <c r="M6" s="33" t="s">
        <v>12</v>
      </c>
      <c r="N6" s="33" t="s">
        <v>13</v>
      </c>
      <c r="O6" s="33" t="s">
        <v>14</v>
      </c>
      <c r="P6" s="33" t="s">
        <v>15</v>
      </c>
      <c r="Q6" s="33" t="s">
        <v>16</v>
      </c>
      <c r="R6" s="33" t="s">
        <v>79</v>
      </c>
      <c r="S6" s="34" t="s">
        <v>18</v>
      </c>
      <c r="T6" s="34" t="s">
        <v>19</v>
      </c>
      <c r="U6" s="32" t="s">
        <v>80</v>
      </c>
      <c r="V6" s="32" t="s">
        <v>20</v>
      </c>
      <c r="W6" s="32" t="s">
        <v>84</v>
      </c>
      <c r="X6" s="32" t="s">
        <v>21</v>
      </c>
      <c r="Y6" s="32" t="s">
        <v>81</v>
      </c>
      <c r="Z6" s="32" t="s">
        <v>82</v>
      </c>
      <c r="AA6" s="32" t="s">
        <v>22</v>
      </c>
      <c r="AB6" s="32" t="s">
        <v>23</v>
      </c>
      <c r="AC6" s="32" t="s">
        <v>24</v>
      </c>
      <c r="AD6" s="1"/>
    </row>
    <row r="7" spans="1:30" ht="30.75" customHeight="1" x14ac:dyDescent="0.25">
      <c r="A7" s="38">
        <v>1</v>
      </c>
      <c r="B7" s="41"/>
      <c r="C7" s="41" t="s">
        <v>86</v>
      </c>
      <c r="D7" s="41" t="s">
        <v>87</v>
      </c>
      <c r="E7" s="37" t="s">
        <v>88</v>
      </c>
      <c r="F7" s="37" t="s">
        <v>89</v>
      </c>
      <c r="G7" s="37" t="s">
        <v>31</v>
      </c>
      <c r="H7" s="37" t="s">
        <v>90</v>
      </c>
      <c r="I7" s="37" t="s">
        <v>91</v>
      </c>
      <c r="J7" s="37" t="s">
        <v>92</v>
      </c>
      <c r="K7" s="44" t="s">
        <v>93</v>
      </c>
      <c r="L7" s="8" t="s">
        <v>38</v>
      </c>
      <c r="M7" s="8"/>
      <c r="N7" s="8">
        <v>1</v>
      </c>
      <c r="O7" s="20"/>
      <c r="P7" s="21"/>
      <c r="Q7" s="21" t="str">
        <f t="shared" ref="Q7:Q9" si="0">IFERROR(IF((+O7/P7)&gt;100%,100%,(O7/P7)),"")</f>
        <v/>
      </c>
      <c r="R7" s="22"/>
      <c r="S7" s="22"/>
      <c r="T7" s="31"/>
      <c r="U7" s="30"/>
      <c r="V7" s="16"/>
      <c r="W7" s="16"/>
      <c r="X7" s="16"/>
      <c r="Y7" s="27"/>
      <c r="Z7" s="16"/>
      <c r="AA7" s="16"/>
      <c r="AB7" s="16"/>
      <c r="AC7" s="29" t="s">
        <v>120</v>
      </c>
    </row>
    <row r="8" spans="1:30" ht="30.75" customHeight="1" x14ac:dyDescent="0.25">
      <c r="A8" s="39"/>
      <c r="B8" s="41"/>
      <c r="C8" s="41"/>
      <c r="D8" s="41"/>
      <c r="E8" s="37"/>
      <c r="F8" s="37"/>
      <c r="G8" s="37"/>
      <c r="H8" s="37"/>
      <c r="I8" s="37"/>
      <c r="J8" s="37"/>
      <c r="K8" s="45"/>
      <c r="L8" s="8" t="s">
        <v>39</v>
      </c>
      <c r="M8" s="8"/>
      <c r="N8" s="8">
        <v>1</v>
      </c>
      <c r="O8" s="20"/>
      <c r="P8" s="21"/>
      <c r="Q8" s="21" t="str">
        <f t="shared" si="0"/>
        <v/>
      </c>
      <c r="R8" s="22"/>
      <c r="S8" s="22"/>
      <c r="T8" s="31"/>
      <c r="U8" s="30"/>
      <c r="V8" s="16"/>
      <c r="W8" s="16"/>
      <c r="X8" s="16"/>
      <c r="Y8" s="27"/>
      <c r="Z8" s="27"/>
      <c r="AA8" s="28"/>
      <c r="AB8" s="28"/>
      <c r="AC8" s="29" t="s">
        <v>120</v>
      </c>
    </row>
    <row r="9" spans="1:30" ht="30.75" customHeight="1" x14ac:dyDescent="0.25">
      <c r="A9" s="39"/>
      <c r="B9" s="41"/>
      <c r="C9" s="41"/>
      <c r="D9" s="41"/>
      <c r="E9" s="37"/>
      <c r="F9" s="37"/>
      <c r="G9" s="37"/>
      <c r="H9" s="37"/>
      <c r="I9" s="37"/>
      <c r="J9" s="37"/>
      <c r="K9" s="45"/>
      <c r="L9" s="8" t="s">
        <v>40</v>
      </c>
      <c r="M9" s="8"/>
      <c r="N9" s="8">
        <v>1</v>
      </c>
      <c r="O9" s="20"/>
      <c r="P9" s="21"/>
      <c r="Q9" s="21" t="str">
        <f t="shared" si="0"/>
        <v/>
      </c>
      <c r="R9" s="22"/>
      <c r="S9" s="22"/>
      <c r="T9" s="31"/>
      <c r="U9" s="30"/>
      <c r="V9" s="16"/>
      <c r="W9" s="16"/>
      <c r="X9" s="16"/>
      <c r="Y9" s="27"/>
      <c r="Z9" s="27"/>
      <c r="AA9" s="28"/>
      <c r="AB9" s="28"/>
      <c r="AC9" s="29" t="s">
        <v>120</v>
      </c>
    </row>
    <row r="10" spans="1:30" ht="30.75" customHeight="1" x14ac:dyDescent="0.25">
      <c r="A10" s="39"/>
      <c r="B10" s="41"/>
      <c r="C10" s="41"/>
      <c r="D10" s="41"/>
      <c r="E10" s="37"/>
      <c r="F10" s="37"/>
      <c r="G10" s="37"/>
      <c r="H10" s="37"/>
      <c r="I10" s="37"/>
      <c r="J10" s="37"/>
      <c r="K10" s="45"/>
      <c r="L10" s="8" t="s">
        <v>41</v>
      </c>
      <c r="M10" s="22"/>
      <c r="N10" s="8">
        <v>1</v>
      </c>
      <c r="O10" s="20"/>
      <c r="P10" s="21"/>
      <c r="Q10" s="21" t="str">
        <f>IFERROR(IF((+O10/P10)&gt;100%,100%,(O10/P10)),"")</f>
        <v/>
      </c>
      <c r="R10" s="22"/>
      <c r="S10" s="22"/>
      <c r="T10" s="31"/>
      <c r="U10" s="30"/>
      <c r="V10" s="16"/>
      <c r="W10" s="16"/>
      <c r="X10" s="16"/>
      <c r="Y10" s="27"/>
      <c r="Z10" s="27"/>
      <c r="AA10" s="28"/>
      <c r="AB10" s="28"/>
      <c r="AC10" s="29" t="s">
        <v>120</v>
      </c>
    </row>
    <row r="11" spans="1:30" ht="30.75" customHeight="1" x14ac:dyDescent="0.25">
      <c r="A11" s="40"/>
      <c r="B11" s="41"/>
      <c r="C11" s="41"/>
      <c r="D11" s="41"/>
      <c r="E11" s="37"/>
      <c r="F11" s="37"/>
      <c r="G11" s="37"/>
      <c r="H11" s="37"/>
      <c r="I11" s="37"/>
      <c r="J11" s="37"/>
      <c r="K11" s="46"/>
      <c r="L11" s="35" t="s">
        <v>29</v>
      </c>
      <c r="M11" s="21"/>
      <c r="N11" s="21"/>
      <c r="O11" s="21"/>
      <c r="P11" s="21"/>
      <c r="Q11" s="21" t="str">
        <f>IFERROR(IF((+O11/P11)&gt;100%,100%,(O11/P11)),"")</f>
        <v/>
      </c>
      <c r="R11" s="22"/>
      <c r="S11" s="24"/>
      <c r="T11" s="31"/>
      <c r="U11" s="16"/>
      <c r="V11" s="16"/>
      <c r="W11" s="16"/>
      <c r="X11" s="16"/>
      <c r="Y11" s="27"/>
      <c r="Z11" s="27"/>
      <c r="AA11" s="28"/>
      <c r="AB11" s="28"/>
      <c r="AC11" s="29" t="s">
        <v>120</v>
      </c>
    </row>
    <row r="12" spans="1:30" ht="30.75" customHeight="1" x14ac:dyDescent="0.25">
      <c r="A12" s="33" t="s">
        <v>2</v>
      </c>
      <c r="B12" s="33" t="s">
        <v>83</v>
      </c>
      <c r="C12" s="33" t="s">
        <v>3</v>
      </c>
      <c r="D12" s="33" t="s">
        <v>4</v>
      </c>
      <c r="E12" s="33" t="s">
        <v>5</v>
      </c>
      <c r="F12" s="33" t="s">
        <v>6</v>
      </c>
      <c r="G12" s="33" t="s">
        <v>7</v>
      </c>
      <c r="H12" s="33" t="s">
        <v>8</v>
      </c>
      <c r="I12" s="33" t="s">
        <v>9</v>
      </c>
      <c r="J12" s="33" t="s">
        <v>10</v>
      </c>
      <c r="K12" s="33" t="s">
        <v>85</v>
      </c>
      <c r="L12" s="33" t="s">
        <v>11</v>
      </c>
      <c r="M12" s="33" t="s">
        <v>12</v>
      </c>
      <c r="N12" s="33" t="s">
        <v>13</v>
      </c>
      <c r="O12" s="33" t="s">
        <v>14</v>
      </c>
      <c r="P12" s="33" t="s">
        <v>15</v>
      </c>
      <c r="Q12" s="33" t="s">
        <v>16</v>
      </c>
      <c r="R12" s="33" t="s">
        <v>79</v>
      </c>
      <c r="S12" s="34" t="s">
        <v>18</v>
      </c>
      <c r="T12" s="34" t="s">
        <v>19</v>
      </c>
      <c r="U12" s="32" t="s">
        <v>80</v>
      </c>
      <c r="V12" s="32" t="s">
        <v>20</v>
      </c>
      <c r="W12" s="32" t="s">
        <v>84</v>
      </c>
      <c r="X12" s="32" t="s">
        <v>21</v>
      </c>
      <c r="Y12" s="32" t="s">
        <v>81</v>
      </c>
      <c r="Z12" s="32" t="s">
        <v>82</v>
      </c>
      <c r="AA12" s="32" t="s">
        <v>22</v>
      </c>
      <c r="AB12" s="32" t="s">
        <v>23</v>
      </c>
      <c r="AC12" s="32" t="s">
        <v>24</v>
      </c>
    </row>
    <row r="13" spans="1:30" ht="30.75" customHeight="1" x14ac:dyDescent="0.25">
      <c r="A13" s="38">
        <v>2</v>
      </c>
      <c r="B13" s="41"/>
      <c r="C13" s="41" t="s">
        <v>94</v>
      </c>
      <c r="D13" s="41" t="s">
        <v>95</v>
      </c>
      <c r="E13" s="37" t="s">
        <v>88</v>
      </c>
      <c r="F13" s="37" t="s">
        <v>96</v>
      </c>
      <c r="G13" s="37" t="s">
        <v>31</v>
      </c>
      <c r="H13" s="37" t="s">
        <v>97</v>
      </c>
      <c r="I13" s="37" t="s">
        <v>98</v>
      </c>
      <c r="J13" s="37" t="s">
        <v>99</v>
      </c>
      <c r="K13" s="44" t="s">
        <v>100</v>
      </c>
      <c r="L13" s="19" t="s">
        <v>26</v>
      </c>
      <c r="M13" s="8"/>
      <c r="N13" s="8">
        <v>1</v>
      </c>
      <c r="O13" s="20"/>
      <c r="P13" s="21"/>
      <c r="Q13" s="21" t="str">
        <f>IFERROR(IF((+O13/P13)&gt;100%,100%,(O13/P13)),"")</f>
        <v/>
      </c>
      <c r="R13" s="25"/>
      <c r="S13" s="25"/>
      <c r="T13" s="23"/>
      <c r="U13" s="12"/>
      <c r="V13" s="16"/>
      <c r="W13" s="16"/>
      <c r="X13" s="16"/>
      <c r="Y13" s="27"/>
      <c r="Z13" s="27"/>
      <c r="AA13" s="28"/>
      <c r="AB13" s="28"/>
      <c r="AC13" s="29" t="s">
        <v>120</v>
      </c>
    </row>
    <row r="14" spans="1:30" ht="30.75" customHeight="1" x14ac:dyDescent="0.25">
      <c r="A14" s="39"/>
      <c r="B14" s="41"/>
      <c r="C14" s="41"/>
      <c r="D14" s="41"/>
      <c r="E14" s="37"/>
      <c r="F14" s="37"/>
      <c r="G14" s="37"/>
      <c r="H14" s="37"/>
      <c r="I14" s="37"/>
      <c r="J14" s="37"/>
      <c r="K14" s="45"/>
      <c r="L14" s="19" t="s">
        <v>27</v>
      </c>
      <c r="M14" s="8"/>
      <c r="N14" s="8">
        <v>1</v>
      </c>
      <c r="O14" s="20"/>
      <c r="P14" s="21"/>
      <c r="Q14" s="21" t="str">
        <f>IFERROR(IF((+O14/P14)&gt;100%,100%,(O14/P14)),"")</f>
        <v/>
      </c>
      <c r="R14" s="25"/>
      <c r="S14" s="25"/>
      <c r="T14" s="23"/>
      <c r="U14" s="12"/>
      <c r="V14" s="16"/>
      <c r="W14" s="16"/>
      <c r="X14" s="16"/>
      <c r="Y14" s="27"/>
      <c r="Z14" s="27"/>
      <c r="AA14" s="28"/>
      <c r="AB14" s="28"/>
      <c r="AC14" s="29" t="s">
        <v>120</v>
      </c>
    </row>
    <row r="15" spans="1:30" ht="30.75" customHeight="1" x14ac:dyDescent="0.25">
      <c r="A15" s="39"/>
      <c r="B15" s="41"/>
      <c r="C15" s="41"/>
      <c r="D15" s="41"/>
      <c r="E15" s="37"/>
      <c r="F15" s="37"/>
      <c r="G15" s="37"/>
      <c r="H15" s="37"/>
      <c r="I15" s="37"/>
      <c r="J15" s="37"/>
      <c r="K15" s="45"/>
      <c r="L15" s="19" t="s">
        <v>28</v>
      </c>
      <c r="M15" s="22"/>
      <c r="N15" s="8">
        <v>1</v>
      </c>
      <c r="O15" s="20"/>
      <c r="P15" s="21"/>
      <c r="Q15" s="21" t="str">
        <f>IFERROR(IF((+O15/P15)&gt;100%,100%,(O15/P15)),"")</f>
        <v/>
      </c>
      <c r="R15" s="25"/>
      <c r="S15" s="25"/>
      <c r="T15" s="23"/>
      <c r="U15" s="12"/>
      <c r="V15" s="16"/>
      <c r="W15" s="16"/>
      <c r="X15" s="16"/>
      <c r="Y15" s="27"/>
      <c r="Z15" s="27"/>
      <c r="AA15" s="28"/>
      <c r="AB15" s="28"/>
      <c r="AC15" s="29" t="s">
        <v>120</v>
      </c>
    </row>
    <row r="16" spans="1:30" ht="30.75" customHeight="1" x14ac:dyDescent="0.25">
      <c r="A16" s="40"/>
      <c r="B16" s="41"/>
      <c r="C16" s="41"/>
      <c r="D16" s="41"/>
      <c r="E16" s="37"/>
      <c r="F16" s="37"/>
      <c r="G16" s="37"/>
      <c r="H16" s="37"/>
      <c r="I16" s="37"/>
      <c r="J16" s="37"/>
      <c r="K16" s="46"/>
      <c r="L16" s="35" t="s">
        <v>29</v>
      </c>
      <c r="M16" s="21"/>
      <c r="N16" s="21"/>
      <c r="O16" s="21"/>
      <c r="P16" s="21"/>
      <c r="Q16" s="21" t="str">
        <f>IFERROR(IF((+O16/P16)&gt;100%,100%,(O16/P16)),"")</f>
        <v/>
      </c>
      <c r="R16" s="25"/>
      <c r="S16" s="24"/>
      <c r="T16" s="23"/>
      <c r="U16" s="16"/>
      <c r="V16" s="16"/>
      <c r="W16" s="16"/>
      <c r="X16" s="16"/>
      <c r="Y16" s="27"/>
      <c r="Z16" s="27"/>
      <c r="AA16" s="28"/>
      <c r="AB16" s="28"/>
      <c r="AC16" s="29" t="s">
        <v>120</v>
      </c>
    </row>
    <row r="17" spans="1:29" ht="30.75" customHeight="1" x14ac:dyDescent="0.25">
      <c r="A17" s="33" t="s">
        <v>2</v>
      </c>
      <c r="B17" s="33" t="s">
        <v>83</v>
      </c>
      <c r="C17" s="33" t="s">
        <v>3</v>
      </c>
      <c r="D17" s="33" t="s">
        <v>4</v>
      </c>
      <c r="E17" s="33" t="s">
        <v>5</v>
      </c>
      <c r="F17" s="33" t="s">
        <v>6</v>
      </c>
      <c r="G17" s="33" t="s">
        <v>7</v>
      </c>
      <c r="H17" s="33" t="s">
        <v>8</v>
      </c>
      <c r="I17" s="33" t="s">
        <v>9</v>
      </c>
      <c r="J17" s="33" t="s">
        <v>10</v>
      </c>
      <c r="K17" s="33" t="s">
        <v>85</v>
      </c>
      <c r="L17" s="33" t="s">
        <v>11</v>
      </c>
      <c r="M17" s="33" t="s">
        <v>12</v>
      </c>
      <c r="N17" s="33" t="s">
        <v>13</v>
      </c>
      <c r="O17" s="33" t="s">
        <v>14</v>
      </c>
      <c r="P17" s="33" t="s">
        <v>15</v>
      </c>
      <c r="Q17" s="33" t="s">
        <v>16</v>
      </c>
      <c r="R17" s="33" t="s">
        <v>79</v>
      </c>
      <c r="S17" s="34" t="s">
        <v>18</v>
      </c>
      <c r="T17" s="34" t="s">
        <v>19</v>
      </c>
      <c r="U17" s="32" t="s">
        <v>80</v>
      </c>
      <c r="V17" s="32" t="s">
        <v>20</v>
      </c>
      <c r="W17" s="32" t="s">
        <v>84</v>
      </c>
      <c r="X17" s="32" t="s">
        <v>21</v>
      </c>
      <c r="Y17" s="32" t="s">
        <v>81</v>
      </c>
      <c r="Z17" s="32" t="s">
        <v>82</v>
      </c>
      <c r="AA17" s="32" t="s">
        <v>22</v>
      </c>
      <c r="AB17" s="32" t="s">
        <v>23</v>
      </c>
      <c r="AC17" s="32" t="s">
        <v>24</v>
      </c>
    </row>
    <row r="18" spans="1:29" ht="30.75" customHeight="1" x14ac:dyDescent="0.25">
      <c r="A18" s="38">
        <v>3</v>
      </c>
      <c r="B18" s="41"/>
      <c r="C18" s="41" t="s">
        <v>101</v>
      </c>
      <c r="D18" s="37" t="s">
        <v>102</v>
      </c>
      <c r="E18" s="37" t="s">
        <v>88</v>
      </c>
      <c r="F18" s="37" t="s">
        <v>89</v>
      </c>
      <c r="G18" s="37" t="s">
        <v>25</v>
      </c>
      <c r="H18" s="37" t="s">
        <v>103</v>
      </c>
      <c r="I18" s="37" t="s">
        <v>104</v>
      </c>
      <c r="J18" s="37" t="s">
        <v>105</v>
      </c>
      <c r="K18" s="37" t="s">
        <v>112</v>
      </c>
      <c r="L18" s="8" t="s">
        <v>38</v>
      </c>
      <c r="M18" s="8"/>
      <c r="N18" s="36">
        <v>4</v>
      </c>
      <c r="O18" s="20"/>
      <c r="P18" s="21"/>
      <c r="Q18" s="21" t="str">
        <f t="shared" ref="Q18:Q20" si="1">IFERROR(IF((+O18/P18)&gt;100%,100%,(O18/P18)),"")</f>
        <v/>
      </c>
      <c r="R18" s="22"/>
      <c r="S18" s="22"/>
      <c r="T18" s="31"/>
      <c r="U18" s="30"/>
      <c r="V18" s="16"/>
      <c r="W18" s="16"/>
      <c r="X18" s="16"/>
      <c r="Y18" s="27"/>
      <c r="Z18" s="16"/>
      <c r="AA18" s="16"/>
      <c r="AB18" s="16"/>
      <c r="AC18" s="29" t="s">
        <v>120</v>
      </c>
    </row>
    <row r="19" spans="1:29" ht="30.75" customHeight="1" x14ac:dyDescent="0.25">
      <c r="A19" s="39"/>
      <c r="B19" s="41"/>
      <c r="C19" s="41"/>
      <c r="D19" s="37"/>
      <c r="E19" s="37"/>
      <c r="F19" s="37"/>
      <c r="G19" s="37"/>
      <c r="H19" s="37"/>
      <c r="I19" s="37"/>
      <c r="J19" s="37"/>
      <c r="K19" s="37"/>
      <c r="L19" s="8" t="s">
        <v>39</v>
      </c>
      <c r="M19" s="8"/>
      <c r="N19" s="36">
        <v>5</v>
      </c>
      <c r="O19" s="20"/>
      <c r="P19" s="21"/>
      <c r="Q19" s="21" t="str">
        <f t="shared" si="1"/>
        <v/>
      </c>
      <c r="R19" s="22"/>
      <c r="S19" s="22"/>
      <c r="T19" s="31"/>
      <c r="U19" s="30"/>
      <c r="V19" s="16"/>
      <c r="W19" s="16"/>
      <c r="X19" s="16"/>
      <c r="Y19" s="27"/>
      <c r="Z19" s="27"/>
      <c r="AA19" s="28"/>
      <c r="AB19" s="28"/>
      <c r="AC19" s="29" t="s">
        <v>120</v>
      </c>
    </row>
    <row r="20" spans="1:29" ht="30.75" customHeight="1" x14ac:dyDescent="0.25">
      <c r="A20" s="39"/>
      <c r="B20" s="41"/>
      <c r="C20" s="41"/>
      <c r="D20" s="37"/>
      <c r="E20" s="37"/>
      <c r="F20" s="37"/>
      <c r="G20" s="37"/>
      <c r="H20" s="37"/>
      <c r="I20" s="37"/>
      <c r="J20" s="37"/>
      <c r="K20" s="37"/>
      <c r="L20" s="8" t="s">
        <v>40</v>
      </c>
      <c r="M20" s="8"/>
      <c r="N20" s="36">
        <v>6</v>
      </c>
      <c r="O20" s="20"/>
      <c r="P20" s="21"/>
      <c r="Q20" s="21" t="str">
        <f t="shared" si="1"/>
        <v/>
      </c>
      <c r="R20" s="22"/>
      <c r="S20" s="22"/>
      <c r="T20" s="31"/>
      <c r="U20" s="30"/>
      <c r="V20" s="16"/>
      <c r="W20" s="16"/>
      <c r="X20" s="16"/>
      <c r="Y20" s="27"/>
      <c r="Z20" s="27"/>
      <c r="AA20" s="28"/>
      <c r="AB20" s="28"/>
      <c r="AC20" s="29" t="s">
        <v>120</v>
      </c>
    </row>
    <row r="21" spans="1:29" ht="30.75" customHeight="1" x14ac:dyDescent="0.25">
      <c r="A21" s="39"/>
      <c r="B21" s="41"/>
      <c r="C21" s="41"/>
      <c r="D21" s="37"/>
      <c r="E21" s="37"/>
      <c r="F21" s="37"/>
      <c r="G21" s="37"/>
      <c r="H21" s="37"/>
      <c r="I21" s="37"/>
      <c r="J21" s="37"/>
      <c r="K21" s="37"/>
      <c r="L21" s="8" t="s">
        <v>41</v>
      </c>
      <c r="M21" s="22"/>
      <c r="N21" s="36">
        <v>15</v>
      </c>
      <c r="O21" s="20"/>
      <c r="P21" s="21"/>
      <c r="Q21" s="21" t="str">
        <f>IFERROR(IF((+O21/P21)&gt;100%,100%,(O21/P21)),"")</f>
        <v/>
      </c>
      <c r="R21" s="22"/>
      <c r="S21" s="22"/>
      <c r="T21" s="31"/>
      <c r="U21" s="30"/>
      <c r="V21" s="16"/>
      <c r="W21" s="16"/>
      <c r="X21" s="16"/>
      <c r="Y21" s="27"/>
      <c r="Z21" s="27"/>
      <c r="AA21" s="28"/>
      <c r="AB21" s="28"/>
      <c r="AC21" s="29" t="s">
        <v>120</v>
      </c>
    </row>
    <row r="22" spans="1:29" ht="30.75" customHeight="1" x14ac:dyDescent="0.25">
      <c r="A22" s="40"/>
      <c r="B22" s="41"/>
      <c r="C22" s="41"/>
      <c r="D22" s="37"/>
      <c r="E22" s="37"/>
      <c r="F22" s="37"/>
      <c r="G22" s="37"/>
      <c r="H22" s="37"/>
      <c r="I22" s="37"/>
      <c r="J22" s="37"/>
      <c r="K22" s="37"/>
      <c r="L22" s="35" t="s">
        <v>29</v>
      </c>
      <c r="M22" s="21"/>
      <c r="N22" s="21"/>
      <c r="O22" s="21"/>
      <c r="P22" s="21"/>
      <c r="Q22" s="21" t="str">
        <f>IFERROR(IF((+O22/P22)&gt;100%,100%,(O22/P22)),"")</f>
        <v/>
      </c>
      <c r="R22" s="22"/>
      <c r="S22" s="24"/>
      <c r="T22" s="31"/>
      <c r="U22" s="16"/>
      <c r="V22" s="16"/>
      <c r="W22" s="16"/>
      <c r="X22" s="16"/>
      <c r="Y22" s="27"/>
      <c r="Z22" s="27"/>
      <c r="AA22" s="28"/>
      <c r="AB22" s="28"/>
      <c r="AC22" s="29" t="s">
        <v>120</v>
      </c>
    </row>
    <row r="23" spans="1:29" ht="30.75" customHeight="1" x14ac:dyDescent="0.25">
      <c r="A23" s="33" t="s">
        <v>2</v>
      </c>
      <c r="B23" s="33" t="s">
        <v>83</v>
      </c>
      <c r="C23" s="33" t="s">
        <v>3</v>
      </c>
      <c r="D23" s="33" t="s">
        <v>4</v>
      </c>
      <c r="E23" s="33" t="s">
        <v>5</v>
      </c>
      <c r="F23" s="33" t="s">
        <v>6</v>
      </c>
      <c r="G23" s="33" t="s">
        <v>7</v>
      </c>
      <c r="H23" s="33" t="s">
        <v>8</v>
      </c>
      <c r="I23" s="33" t="s">
        <v>9</v>
      </c>
      <c r="J23" s="33" t="s">
        <v>10</v>
      </c>
      <c r="K23" s="33" t="s">
        <v>85</v>
      </c>
      <c r="L23" s="33" t="s">
        <v>11</v>
      </c>
      <c r="M23" s="33" t="s">
        <v>12</v>
      </c>
      <c r="N23" s="33" t="s">
        <v>13</v>
      </c>
      <c r="O23" s="33" t="s">
        <v>14</v>
      </c>
      <c r="P23" s="33" t="s">
        <v>15</v>
      </c>
      <c r="Q23" s="33" t="s">
        <v>16</v>
      </c>
      <c r="R23" s="33" t="s">
        <v>79</v>
      </c>
      <c r="S23" s="34" t="s">
        <v>18</v>
      </c>
      <c r="T23" s="34" t="s">
        <v>19</v>
      </c>
      <c r="U23" s="32" t="s">
        <v>80</v>
      </c>
      <c r="V23" s="32" t="s">
        <v>20</v>
      </c>
      <c r="W23" s="32" t="s">
        <v>84</v>
      </c>
      <c r="X23" s="32" t="s">
        <v>21</v>
      </c>
      <c r="Y23" s="32" t="s">
        <v>81</v>
      </c>
      <c r="Z23" s="32" t="s">
        <v>82</v>
      </c>
      <c r="AA23" s="32" t="s">
        <v>22</v>
      </c>
      <c r="AB23" s="32" t="s">
        <v>23</v>
      </c>
      <c r="AC23" s="32" t="s">
        <v>24</v>
      </c>
    </row>
    <row r="24" spans="1:29" ht="30.75" customHeight="1" x14ac:dyDescent="0.25">
      <c r="A24" s="38">
        <v>4</v>
      </c>
      <c r="B24" s="41"/>
      <c r="C24" s="41" t="s">
        <v>106</v>
      </c>
      <c r="D24" s="37" t="s">
        <v>107</v>
      </c>
      <c r="E24" s="37" t="s">
        <v>88</v>
      </c>
      <c r="F24" s="37" t="s">
        <v>96</v>
      </c>
      <c r="G24" s="37" t="s">
        <v>25</v>
      </c>
      <c r="H24" s="37" t="s">
        <v>108</v>
      </c>
      <c r="I24" s="37" t="s">
        <v>109</v>
      </c>
      <c r="J24" s="37" t="s">
        <v>111</v>
      </c>
      <c r="K24" s="37" t="s">
        <v>110</v>
      </c>
      <c r="L24" s="19" t="s">
        <v>26</v>
      </c>
      <c r="M24" s="8"/>
      <c r="N24" s="8">
        <v>2</v>
      </c>
      <c r="O24" s="20"/>
      <c r="P24" s="21"/>
      <c r="Q24" s="21" t="str">
        <f>IFERROR(IF((+O24/P24)&gt;100%,100%,(O24/P24)),"")</f>
        <v/>
      </c>
      <c r="R24" s="25"/>
      <c r="S24" s="25"/>
      <c r="T24" s="23"/>
      <c r="U24" s="12"/>
      <c r="V24" s="16"/>
      <c r="W24" s="16"/>
      <c r="X24" s="16"/>
      <c r="Y24" s="27"/>
      <c r="Z24" s="27"/>
      <c r="AA24" s="28"/>
      <c r="AB24" s="28"/>
      <c r="AC24" s="29" t="s">
        <v>120</v>
      </c>
    </row>
    <row r="25" spans="1:29" ht="30.75" customHeight="1" x14ac:dyDescent="0.25">
      <c r="A25" s="39"/>
      <c r="B25" s="41"/>
      <c r="C25" s="41"/>
      <c r="D25" s="37"/>
      <c r="E25" s="37"/>
      <c r="F25" s="37"/>
      <c r="G25" s="37"/>
      <c r="H25" s="37"/>
      <c r="I25" s="37"/>
      <c r="J25" s="37"/>
      <c r="K25" s="37"/>
      <c r="L25" s="19" t="s">
        <v>27</v>
      </c>
      <c r="M25" s="8"/>
      <c r="N25" s="8">
        <v>3</v>
      </c>
      <c r="O25" s="20"/>
      <c r="P25" s="21"/>
      <c r="Q25" s="21" t="str">
        <f>IFERROR(IF((+O25/P25)&gt;100%,100%,(O25/P25)),"")</f>
        <v/>
      </c>
      <c r="R25" s="25"/>
      <c r="S25" s="25"/>
      <c r="T25" s="23"/>
      <c r="U25" s="12"/>
      <c r="V25" s="16"/>
      <c r="W25" s="16"/>
      <c r="X25" s="16"/>
      <c r="Y25" s="27"/>
      <c r="Z25" s="27"/>
      <c r="AA25" s="28"/>
      <c r="AB25" s="28"/>
      <c r="AC25" s="29" t="s">
        <v>120</v>
      </c>
    </row>
    <row r="26" spans="1:29" ht="30.75" customHeight="1" x14ac:dyDescent="0.25">
      <c r="A26" s="39"/>
      <c r="B26" s="41"/>
      <c r="C26" s="41"/>
      <c r="D26" s="37"/>
      <c r="E26" s="37"/>
      <c r="F26" s="37"/>
      <c r="G26" s="37"/>
      <c r="H26" s="37"/>
      <c r="I26" s="37"/>
      <c r="J26" s="37"/>
      <c r="K26" s="37"/>
      <c r="L26" s="19" t="s">
        <v>28</v>
      </c>
      <c r="M26" s="22"/>
      <c r="N26" s="8">
        <v>3</v>
      </c>
      <c r="O26" s="20"/>
      <c r="P26" s="21"/>
      <c r="Q26" s="21" t="str">
        <f>IFERROR(IF((+O26/P26)&gt;100%,100%,(O26/P26)),"")</f>
        <v/>
      </c>
      <c r="R26" s="25"/>
      <c r="S26" s="25"/>
      <c r="T26" s="23"/>
      <c r="U26" s="12"/>
      <c r="V26" s="16"/>
      <c r="W26" s="16"/>
      <c r="X26" s="16"/>
      <c r="Y26" s="27"/>
      <c r="Z26" s="27"/>
      <c r="AA26" s="28"/>
      <c r="AB26" s="28"/>
      <c r="AC26" s="29" t="s">
        <v>120</v>
      </c>
    </row>
    <row r="27" spans="1:29" ht="30.75" customHeight="1" x14ac:dyDescent="0.25">
      <c r="A27" s="40"/>
      <c r="B27" s="41"/>
      <c r="C27" s="41"/>
      <c r="D27" s="37"/>
      <c r="E27" s="37"/>
      <c r="F27" s="37"/>
      <c r="G27" s="37"/>
      <c r="H27" s="37"/>
      <c r="I27" s="37"/>
      <c r="J27" s="37"/>
      <c r="K27" s="37"/>
      <c r="L27" s="35" t="s">
        <v>29</v>
      </c>
      <c r="M27" s="21"/>
      <c r="N27" s="21"/>
      <c r="O27" s="21"/>
      <c r="P27" s="21"/>
      <c r="Q27" s="21" t="str">
        <f>IFERROR(IF((+O27/P27)&gt;100%,100%,(O27/P27)),"")</f>
        <v/>
      </c>
      <c r="R27" s="25"/>
      <c r="S27" s="24"/>
      <c r="T27" s="23"/>
      <c r="U27" s="16"/>
      <c r="V27" s="16"/>
      <c r="W27" s="16"/>
      <c r="X27" s="16"/>
      <c r="Y27" s="27"/>
      <c r="Z27" s="27"/>
      <c r="AA27" s="28"/>
      <c r="AB27" s="28"/>
      <c r="AC27" s="29" t="s">
        <v>120</v>
      </c>
    </row>
    <row r="28" spans="1:29" ht="30.75" customHeight="1" x14ac:dyDescent="0.25">
      <c r="A28" s="33" t="s">
        <v>2</v>
      </c>
      <c r="B28" s="33" t="s">
        <v>83</v>
      </c>
      <c r="C28" s="33" t="s">
        <v>3</v>
      </c>
      <c r="D28" s="33" t="s">
        <v>4</v>
      </c>
      <c r="E28" s="33" t="s">
        <v>5</v>
      </c>
      <c r="F28" s="33" t="s">
        <v>6</v>
      </c>
      <c r="G28" s="33" t="s">
        <v>7</v>
      </c>
      <c r="H28" s="33" t="s">
        <v>8</v>
      </c>
      <c r="I28" s="33" t="s">
        <v>9</v>
      </c>
      <c r="J28" s="33" t="s">
        <v>10</v>
      </c>
      <c r="K28" s="33" t="s">
        <v>85</v>
      </c>
      <c r="L28" s="33" t="s">
        <v>11</v>
      </c>
      <c r="M28" s="33" t="s">
        <v>12</v>
      </c>
      <c r="N28" s="33" t="s">
        <v>13</v>
      </c>
      <c r="O28" s="33" t="s">
        <v>14</v>
      </c>
      <c r="P28" s="33" t="s">
        <v>15</v>
      </c>
      <c r="Q28" s="33" t="s">
        <v>16</v>
      </c>
      <c r="R28" s="33" t="s">
        <v>79</v>
      </c>
      <c r="S28" s="34" t="s">
        <v>18</v>
      </c>
      <c r="T28" s="34" t="s">
        <v>19</v>
      </c>
      <c r="U28" s="32" t="s">
        <v>80</v>
      </c>
      <c r="V28" s="32" t="s">
        <v>20</v>
      </c>
      <c r="W28" s="32" t="s">
        <v>84</v>
      </c>
      <c r="X28" s="32" t="s">
        <v>21</v>
      </c>
      <c r="Y28" s="32" t="s">
        <v>81</v>
      </c>
      <c r="Z28" s="32" t="s">
        <v>82</v>
      </c>
      <c r="AA28" s="32" t="s">
        <v>22</v>
      </c>
      <c r="AB28" s="32" t="s">
        <v>23</v>
      </c>
      <c r="AC28" s="32" t="s">
        <v>24</v>
      </c>
    </row>
    <row r="29" spans="1:29" ht="30.75" customHeight="1" x14ac:dyDescent="0.25">
      <c r="A29" s="38">
        <v>5</v>
      </c>
      <c r="B29" s="41"/>
      <c r="C29" s="41" t="s">
        <v>113</v>
      </c>
      <c r="D29" s="37" t="s">
        <v>114</v>
      </c>
      <c r="E29" s="37" t="s">
        <v>88</v>
      </c>
      <c r="F29" s="37" t="s">
        <v>89</v>
      </c>
      <c r="G29" s="37" t="s">
        <v>115</v>
      </c>
      <c r="H29" s="37" t="s">
        <v>116</v>
      </c>
      <c r="I29" s="37" t="s">
        <v>117</v>
      </c>
      <c r="J29" s="37" t="s">
        <v>118</v>
      </c>
      <c r="K29" s="37" t="s">
        <v>119</v>
      </c>
      <c r="L29" s="8" t="s">
        <v>38</v>
      </c>
      <c r="M29" s="8"/>
      <c r="N29" s="36">
        <v>1</v>
      </c>
      <c r="O29" s="20"/>
      <c r="P29" s="21"/>
      <c r="Q29" s="21" t="str">
        <f t="shared" ref="Q29:Q31" si="2">IFERROR(IF((+O29/P29)&gt;100%,100%,(O29/P29)),"")</f>
        <v/>
      </c>
      <c r="R29" s="22"/>
      <c r="S29" s="22"/>
      <c r="T29" s="31"/>
      <c r="U29" s="30"/>
      <c r="V29" s="16"/>
      <c r="W29" s="16"/>
      <c r="X29" s="16"/>
      <c r="Y29" s="27"/>
      <c r="Z29" s="16"/>
      <c r="AA29" s="16"/>
      <c r="AB29" s="16"/>
      <c r="AC29" s="29" t="s">
        <v>120</v>
      </c>
    </row>
    <row r="30" spans="1:29" ht="30.75" customHeight="1" x14ac:dyDescent="0.25">
      <c r="A30" s="39"/>
      <c r="B30" s="41"/>
      <c r="C30" s="41"/>
      <c r="D30" s="37"/>
      <c r="E30" s="37"/>
      <c r="F30" s="37"/>
      <c r="G30" s="37"/>
      <c r="H30" s="37"/>
      <c r="I30" s="37"/>
      <c r="J30" s="37"/>
      <c r="K30" s="37"/>
      <c r="L30" s="8" t="s">
        <v>39</v>
      </c>
      <c r="M30" s="8"/>
      <c r="N30" s="36">
        <v>1</v>
      </c>
      <c r="O30" s="20"/>
      <c r="P30" s="21"/>
      <c r="Q30" s="21" t="str">
        <f t="shared" si="2"/>
        <v/>
      </c>
      <c r="R30" s="22"/>
      <c r="S30" s="22"/>
      <c r="T30" s="31"/>
      <c r="U30" s="30"/>
      <c r="V30" s="16"/>
      <c r="W30" s="16"/>
      <c r="X30" s="16"/>
      <c r="Y30" s="27"/>
      <c r="Z30" s="27"/>
      <c r="AA30" s="28"/>
      <c r="AB30" s="28"/>
      <c r="AC30" s="29" t="s">
        <v>120</v>
      </c>
    </row>
    <row r="31" spans="1:29" ht="30.75" customHeight="1" x14ac:dyDescent="0.25">
      <c r="A31" s="39"/>
      <c r="B31" s="41"/>
      <c r="C31" s="41"/>
      <c r="D31" s="37"/>
      <c r="E31" s="37"/>
      <c r="F31" s="37"/>
      <c r="G31" s="37"/>
      <c r="H31" s="37"/>
      <c r="I31" s="37"/>
      <c r="J31" s="37"/>
      <c r="K31" s="37"/>
      <c r="L31" s="8" t="s">
        <v>40</v>
      </c>
      <c r="M31" s="8"/>
      <c r="N31" s="36">
        <v>1</v>
      </c>
      <c r="O31" s="20"/>
      <c r="P31" s="21"/>
      <c r="Q31" s="21" t="str">
        <f t="shared" si="2"/>
        <v/>
      </c>
      <c r="R31" s="22"/>
      <c r="S31" s="22"/>
      <c r="T31" s="31"/>
      <c r="U31" s="30"/>
      <c r="V31" s="16"/>
      <c r="W31" s="16"/>
      <c r="X31" s="16"/>
      <c r="Y31" s="27"/>
      <c r="Z31" s="27"/>
      <c r="AA31" s="28"/>
      <c r="AB31" s="28"/>
      <c r="AC31" s="29" t="s">
        <v>120</v>
      </c>
    </row>
    <row r="32" spans="1:29" ht="30.75" customHeight="1" x14ac:dyDescent="0.25">
      <c r="A32" s="39"/>
      <c r="B32" s="41"/>
      <c r="C32" s="41"/>
      <c r="D32" s="37"/>
      <c r="E32" s="37"/>
      <c r="F32" s="37"/>
      <c r="G32" s="37"/>
      <c r="H32" s="37"/>
      <c r="I32" s="37"/>
      <c r="J32" s="37"/>
      <c r="K32" s="37"/>
      <c r="L32" s="8" t="s">
        <v>41</v>
      </c>
      <c r="M32" s="22"/>
      <c r="N32" s="36">
        <v>1</v>
      </c>
      <c r="O32" s="20"/>
      <c r="P32" s="21"/>
      <c r="Q32" s="21" t="str">
        <f>IFERROR(IF((+O32/P32)&gt;100%,100%,(O32/P32)),"")</f>
        <v/>
      </c>
      <c r="R32" s="22"/>
      <c r="S32" s="22"/>
      <c r="T32" s="31"/>
      <c r="U32" s="30"/>
      <c r="V32" s="16"/>
      <c r="W32" s="16"/>
      <c r="X32" s="16"/>
      <c r="Y32" s="27"/>
      <c r="Z32" s="27"/>
      <c r="AA32" s="28"/>
      <c r="AB32" s="28"/>
      <c r="AC32" s="29" t="s">
        <v>120</v>
      </c>
    </row>
    <row r="33" spans="1:29" ht="30.75" customHeight="1" x14ac:dyDescent="0.25">
      <c r="A33" s="40"/>
      <c r="B33" s="41"/>
      <c r="C33" s="41"/>
      <c r="D33" s="37"/>
      <c r="E33" s="37"/>
      <c r="F33" s="37"/>
      <c r="G33" s="37"/>
      <c r="H33" s="37"/>
      <c r="I33" s="37"/>
      <c r="J33" s="37"/>
      <c r="K33" s="37"/>
      <c r="L33" s="35" t="s">
        <v>29</v>
      </c>
      <c r="M33" s="21"/>
      <c r="N33" s="21"/>
      <c r="O33" s="21"/>
      <c r="P33" s="21"/>
      <c r="Q33" s="21" t="str">
        <f>IFERROR(IF((+O33/P33)&gt;100%,100%,(O33/P33)),"")</f>
        <v/>
      </c>
      <c r="R33" s="22"/>
      <c r="S33" s="24"/>
      <c r="T33" s="31"/>
      <c r="U33" s="16"/>
      <c r="V33" s="16"/>
      <c r="W33" s="16"/>
      <c r="X33" s="16"/>
      <c r="Y33" s="27"/>
      <c r="Z33" s="27"/>
      <c r="AA33" s="28"/>
      <c r="AB33" s="28"/>
      <c r="AC33" s="29" t="s">
        <v>120</v>
      </c>
    </row>
    <row r="34" spans="1:29" ht="30.75" customHeight="1" x14ac:dyDescent="0.25">
      <c r="A34" s="33" t="s">
        <v>2</v>
      </c>
      <c r="B34" s="33" t="s">
        <v>83</v>
      </c>
      <c r="C34" s="33" t="s">
        <v>3</v>
      </c>
      <c r="D34" s="33" t="s">
        <v>4</v>
      </c>
      <c r="E34" s="33" t="s">
        <v>5</v>
      </c>
      <c r="F34" s="33" t="s">
        <v>6</v>
      </c>
      <c r="G34" s="33" t="s">
        <v>7</v>
      </c>
      <c r="H34" s="33" t="s">
        <v>8</v>
      </c>
      <c r="I34" s="33" t="s">
        <v>9</v>
      </c>
      <c r="J34" s="33" t="s">
        <v>10</v>
      </c>
      <c r="K34" s="33" t="s">
        <v>85</v>
      </c>
      <c r="L34" s="33" t="s">
        <v>11</v>
      </c>
      <c r="M34" s="33" t="s">
        <v>12</v>
      </c>
      <c r="N34" s="33" t="s">
        <v>13</v>
      </c>
      <c r="O34" s="33" t="s">
        <v>14</v>
      </c>
      <c r="P34" s="33" t="s">
        <v>15</v>
      </c>
      <c r="Q34" s="33" t="s">
        <v>16</v>
      </c>
      <c r="R34" s="33" t="s">
        <v>79</v>
      </c>
      <c r="S34" s="34" t="s">
        <v>18</v>
      </c>
      <c r="T34" s="34" t="s">
        <v>19</v>
      </c>
      <c r="U34" s="32" t="s">
        <v>80</v>
      </c>
      <c r="V34" s="32" t="s">
        <v>20</v>
      </c>
      <c r="W34" s="32" t="s">
        <v>84</v>
      </c>
      <c r="X34" s="32" t="s">
        <v>21</v>
      </c>
      <c r="Y34" s="32" t="s">
        <v>81</v>
      </c>
      <c r="Z34" s="32" t="s">
        <v>82</v>
      </c>
      <c r="AA34" s="32" t="s">
        <v>22</v>
      </c>
      <c r="AB34" s="32" t="s">
        <v>23</v>
      </c>
      <c r="AC34" s="32" t="s">
        <v>24</v>
      </c>
    </row>
    <row r="35" spans="1:29" ht="30.75" customHeight="1" x14ac:dyDescent="0.25">
      <c r="A35" s="38">
        <v>1</v>
      </c>
      <c r="B35" s="41" t="s">
        <v>121</v>
      </c>
      <c r="C35" s="41" t="s">
        <v>122</v>
      </c>
      <c r="D35" s="37" t="s">
        <v>123</v>
      </c>
      <c r="E35" s="37" t="s">
        <v>88</v>
      </c>
      <c r="F35" s="37" t="s">
        <v>47</v>
      </c>
      <c r="G35" s="37" t="s">
        <v>31</v>
      </c>
      <c r="H35" s="37" t="s">
        <v>124</v>
      </c>
      <c r="I35" s="37" t="s">
        <v>125</v>
      </c>
      <c r="J35" s="37" t="s">
        <v>126</v>
      </c>
      <c r="K35" s="37" t="s">
        <v>127</v>
      </c>
      <c r="L35" s="19" t="s">
        <v>47</v>
      </c>
      <c r="M35" s="8"/>
      <c r="N35" s="8">
        <v>1</v>
      </c>
      <c r="O35" s="20"/>
      <c r="P35" s="21"/>
      <c r="Q35" s="21" t="str">
        <f>IFERROR(IF((+O35/P35)&gt;100%,100%,(O35/P35)),"")</f>
        <v/>
      </c>
      <c r="R35" s="25"/>
      <c r="S35" s="25"/>
      <c r="T35" s="23"/>
      <c r="U35" s="12"/>
      <c r="V35" s="16"/>
      <c r="W35" s="16"/>
      <c r="X35" s="16"/>
      <c r="Y35" s="27"/>
      <c r="Z35" s="27"/>
      <c r="AA35" s="28"/>
      <c r="AB35" s="28"/>
      <c r="AC35" s="29" t="s">
        <v>147</v>
      </c>
    </row>
    <row r="36" spans="1:29" ht="30.75" customHeight="1" x14ac:dyDescent="0.25">
      <c r="A36" s="40"/>
      <c r="B36" s="41"/>
      <c r="C36" s="41"/>
      <c r="D36" s="37"/>
      <c r="E36" s="37"/>
      <c r="F36" s="37"/>
      <c r="G36" s="37"/>
      <c r="H36" s="37"/>
      <c r="I36" s="37"/>
      <c r="J36" s="37"/>
      <c r="K36" s="37"/>
      <c r="L36" s="35" t="s">
        <v>29</v>
      </c>
      <c r="M36" s="21"/>
      <c r="N36" s="70"/>
      <c r="O36" s="21"/>
      <c r="P36" s="21"/>
      <c r="Q36" s="21" t="str">
        <f>IFERROR(IF((+O36/P36)&gt;100%,100%,(O36/P36)),"")</f>
        <v/>
      </c>
      <c r="R36" s="25"/>
      <c r="S36" s="24"/>
      <c r="T36" s="23"/>
      <c r="U36" s="16"/>
      <c r="V36" s="16"/>
      <c r="W36" s="16"/>
      <c r="X36" s="16"/>
      <c r="Y36" s="27"/>
      <c r="Z36" s="27"/>
      <c r="AA36" s="28"/>
      <c r="AB36" s="28"/>
      <c r="AC36" s="29" t="s">
        <v>147</v>
      </c>
    </row>
    <row r="37" spans="1:29" ht="30.75" customHeight="1" x14ac:dyDescent="0.25">
      <c r="A37" s="33" t="s">
        <v>2</v>
      </c>
      <c r="B37" s="33" t="s">
        <v>83</v>
      </c>
      <c r="C37" s="33" t="s">
        <v>3</v>
      </c>
      <c r="D37" s="33" t="s">
        <v>4</v>
      </c>
      <c r="E37" s="33" t="s">
        <v>5</v>
      </c>
      <c r="F37" s="33" t="s">
        <v>6</v>
      </c>
      <c r="G37" s="33" t="s">
        <v>7</v>
      </c>
      <c r="H37" s="33" t="s">
        <v>8</v>
      </c>
      <c r="I37" s="33" t="s">
        <v>9</v>
      </c>
      <c r="J37" s="33" t="s">
        <v>10</v>
      </c>
      <c r="K37" s="33" t="s">
        <v>85</v>
      </c>
      <c r="L37" s="33" t="s">
        <v>11</v>
      </c>
      <c r="M37" s="33" t="s">
        <v>12</v>
      </c>
      <c r="N37" s="33" t="s">
        <v>13</v>
      </c>
      <c r="O37" s="33" t="s">
        <v>14</v>
      </c>
      <c r="P37" s="33" t="s">
        <v>15</v>
      </c>
      <c r="Q37" s="33" t="s">
        <v>16</v>
      </c>
      <c r="R37" s="33" t="s">
        <v>79</v>
      </c>
      <c r="S37" s="34" t="s">
        <v>18</v>
      </c>
      <c r="T37" s="34" t="s">
        <v>19</v>
      </c>
      <c r="U37" s="32" t="s">
        <v>80</v>
      </c>
      <c r="V37" s="32" t="s">
        <v>20</v>
      </c>
      <c r="W37" s="32" t="s">
        <v>84</v>
      </c>
      <c r="X37" s="32" t="s">
        <v>21</v>
      </c>
      <c r="Y37" s="32" t="s">
        <v>81</v>
      </c>
      <c r="Z37" s="32" t="s">
        <v>82</v>
      </c>
      <c r="AA37" s="32" t="s">
        <v>22</v>
      </c>
      <c r="AB37" s="32" t="s">
        <v>23</v>
      </c>
      <c r="AC37" s="32" t="s">
        <v>24</v>
      </c>
    </row>
    <row r="38" spans="1:29" ht="30.75" customHeight="1" x14ac:dyDescent="0.25">
      <c r="A38" s="38">
        <v>2</v>
      </c>
      <c r="B38" s="53" t="s">
        <v>121</v>
      </c>
      <c r="C38" s="71" t="s">
        <v>128</v>
      </c>
      <c r="D38" s="72" t="s">
        <v>129</v>
      </c>
      <c r="E38" s="72" t="s">
        <v>88</v>
      </c>
      <c r="F38" s="72" t="s">
        <v>89</v>
      </c>
      <c r="G38" s="72" t="s">
        <v>25</v>
      </c>
      <c r="H38" s="72" t="s">
        <v>130</v>
      </c>
      <c r="I38" s="72" t="s">
        <v>131</v>
      </c>
      <c r="J38" s="72" t="s">
        <v>132</v>
      </c>
      <c r="K38" s="72" t="s">
        <v>133</v>
      </c>
      <c r="L38" s="8" t="s">
        <v>38</v>
      </c>
      <c r="M38" s="8"/>
      <c r="N38" s="8">
        <v>37</v>
      </c>
      <c r="O38" s="20"/>
      <c r="P38" s="21"/>
      <c r="Q38" s="21" t="str">
        <f t="shared" ref="Q38:Q41" si="3">IFERROR(IF((+O38/P38)&gt;100%,100%,(O38/P38)),"")</f>
        <v/>
      </c>
      <c r="R38" s="25"/>
      <c r="S38" s="73"/>
      <c r="T38" s="23"/>
      <c r="U38" s="30"/>
      <c r="V38" s="16"/>
      <c r="W38" s="16"/>
      <c r="X38" s="47"/>
      <c r="Y38" s="74"/>
      <c r="Z38" s="74"/>
      <c r="AA38" s="75"/>
      <c r="AB38" s="75"/>
      <c r="AC38" s="29" t="s">
        <v>147</v>
      </c>
    </row>
    <row r="39" spans="1:29" ht="30.75" customHeight="1" x14ac:dyDescent="0.25">
      <c r="A39" s="39"/>
      <c r="B39" s="54"/>
      <c r="C39" s="71"/>
      <c r="D39" s="72"/>
      <c r="E39" s="72"/>
      <c r="F39" s="72"/>
      <c r="G39" s="72"/>
      <c r="H39" s="72"/>
      <c r="I39" s="72"/>
      <c r="J39" s="72"/>
      <c r="K39" s="72"/>
      <c r="L39" s="8" t="s">
        <v>39</v>
      </c>
      <c r="M39" s="8"/>
      <c r="N39" s="8">
        <v>37</v>
      </c>
      <c r="O39" s="20"/>
      <c r="P39" s="21"/>
      <c r="Q39" s="21" t="str">
        <f t="shared" si="3"/>
        <v/>
      </c>
      <c r="R39" s="25"/>
      <c r="S39" s="73"/>
      <c r="T39" s="23"/>
      <c r="U39" s="30"/>
      <c r="V39" s="16"/>
      <c r="W39" s="16"/>
      <c r="X39" s="47"/>
      <c r="Y39" s="74"/>
      <c r="Z39" s="74"/>
      <c r="AA39" s="75"/>
      <c r="AB39" s="75"/>
      <c r="AC39" s="29" t="s">
        <v>147</v>
      </c>
    </row>
    <row r="40" spans="1:29" ht="30.75" customHeight="1" x14ac:dyDescent="0.25">
      <c r="A40" s="39"/>
      <c r="B40" s="54"/>
      <c r="C40" s="71"/>
      <c r="D40" s="72"/>
      <c r="E40" s="72"/>
      <c r="F40" s="72"/>
      <c r="G40" s="72"/>
      <c r="H40" s="72"/>
      <c r="I40" s="72"/>
      <c r="J40" s="72"/>
      <c r="K40" s="72"/>
      <c r="L40" s="8" t="s">
        <v>40</v>
      </c>
      <c r="M40" s="8"/>
      <c r="N40" s="8">
        <v>37</v>
      </c>
      <c r="O40" s="20"/>
      <c r="P40" s="21"/>
      <c r="Q40" s="21" t="str">
        <f t="shared" si="3"/>
        <v/>
      </c>
      <c r="R40" s="25"/>
      <c r="S40" s="73"/>
      <c r="T40" s="23"/>
      <c r="U40" s="30"/>
      <c r="V40" s="16"/>
      <c r="W40" s="16"/>
      <c r="X40" s="47"/>
      <c r="Y40" s="74"/>
      <c r="Z40" s="74"/>
      <c r="AA40" s="75"/>
      <c r="AB40" s="75"/>
      <c r="AC40" s="29" t="s">
        <v>147</v>
      </c>
    </row>
    <row r="41" spans="1:29" ht="30.75" customHeight="1" x14ac:dyDescent="0.25">
      <c r="A41" s="39"/>
      <c r="B41" s="54"/>
      <c r="C41" s="71"/>
      <c r="D41" s="72"/>
      <c r="E41" s="72"/>
      <c r="F41" s="72"/>
      <c r="G41" s="72"/>
      <c r="H41" s="72"/>
      <c r="I41" s="72"/>
      <c r="J41" s="72"/>
      <c r="K41" s="72"/>
      <c r="L41" s="8" t="s">
        <v>41</v>
      </c>
      <c r="M41" s="8"/>
      <c r="N41" s="8">
        <v>37</v>
      </c>
      <c r="O41" s="20"/>
      <c r="P41" s="21"/>
      <c r="Q41" s="21" t="str">
        <f t="shared" si="3"/>
        <v/>
      </c>
      <c r="R41" s="25"/>
      <c r="S41" s="73"/>
      <c r="T41" s="23"/>
      <c r="U41" s="30"/>
      <c r="V41" s="16"/>
      <c r="W41" s="16"/>
      <c r="X41" s="13"/>
      <c r="Y41" s="27"/>
      <c r="Z41" s="27"/>
      <c r="AA41" s="28"/>
      <c r="AB41" s="28"/>
      <c r="AC41" s="29" t="s">
        <v>147</v>
      </c>
    </row>
    <row r="42" spans="1:29" ht="30.75" customHeight="1" x14ac:dyDescent="0.25">
      <c r="A42" s="40"/>
      <c r="B42" s="55"/>
      <c r="C42" s="71"/>
      <c r="D42" s="72"/>
      <c r="E42" s="72"/>
      <c r="F42" s="72"/>
      <c r="G42" s="72"/>
      <c r="H42" s="72"/>
      <c r="I42" s="72"/>
      <c r="J42" s="72"/>
      <c r="K42" s="72"/>
      <c r="L42" s="35" t="s">
        <v>29</v>
      </c>
      <c r="M42" s="21"/>
      <c r="N42" s="21"/>
      <c r="O42" s="21"/>
      <c r="P42" s="21"/>
      <c r="Q42" s="21" t="str">
        <f>IFERROR(IF((+O42/P42)&gt;100%,100%,(O42/P42)),"")</f>
        <v/>
      </c>
      <c r="R42" s="25"/>
      <c r="S42" s="24"/>
      <c r="T42" s="23"/>
      <c r="U42" s="16"/>
      <c r="V42" s="16"/>
      <c r="W42" s="16"/>
      <c r="X42" s="16"/>
      <c r="Y42" s="27"/>
      <c r="Z42" s="27"/>
      <c r="AA42" s="28"/>
      <c r="AB42" s="28"/>
      <c r="AC42" s="29" t="s">
        <v>147</v>
      </c>
    </row>
    <row r="43" spans="1:29" ht="30.75" customHeight="1" x14ac:dyDescent="0.25">
      <c r="A43" s="33" t="s">
        <v>2</v>
      </c>
      <c r="B43" s="33" t="s">
        <v>83</v>
      </c>
      <c r="C43" s="33" t="s">
        <v>3</v>
      </c>
      <c r="D43" s="33" t="s">
        <v>4</v>
      </c>
      <c r="E43" s="33" t="s">
        <v>5</v>
      </c>
      <c r="F43" s="33" t="s">
        <v>6</v>
      </c>
      <c r="G43" s="33" t="s">
        <v>7</v>
      </c>
      <c r="H43" s="33" t="s">
        <v>8</v>
      </c>
      <c r="I43" s="33" t="s">
        <v>9</v>
      </c>
      <c r="J43" s="33" t="s">
        <v>10</v>
      </c>
      <c r="K43" s="33" t="s">
        <v>85</v>
      </c>
      <c r="L43" s="33" t="s">
        <v>11</v>
      </c>
      <c r="M43" s="33" t="s">
        <v>12</v>
      </c>
      <c r="N43" s="33" t="s">
        <v>13</v>
      </c>
      <c r="O43" s="33" t="s">
        <v>14</v>
      </c>
      <c r="P43" s="33" t="s">
        <v>15</v>
      </c>
      <c r="Q43" s="33" t="s">
        <v>16</v>
      </c>
      <c r="R43" s="33" t="s">
        <v>79</v>
      </c>
      <c r="S43" s="34" t="s">
        <v>18</v>
      </c>
      <c r="T43" s="34" t="s">
        <v>19</v>
      </c>
      <c r="U43" s="32" t="s">
        <v>80</v>
      </c>
      <c r="V43" s="32" t="s">
        <v>20</v>
      </c>
      <c r="W43" s="32" t="s">
        <v>84</v>
      </c>
      <c r="X43" s="32" t="s">
        <v>21</v>
      </c>
      <c r="Y43" s="32" t="s">
        <v>81</v>
      </c>
      <c r="Z43" s="32" t="s">
        <v>82</v>
      </c>
      <c r="AA43" s="32" t="s">
        <v>22</v>
      </c>
      <c r="AB43" s="32" t="s">
        <v>23</v>
      </c>
      <c r="AC43" s="32" t="s">
        <v>24</v>
      </c>
    </row>
    <row r="44" spans="1:29" ht="30.75" customHeight="1" x14ac:dyDescent="0.25">
      <c r="A44" s="38">
        <v>3</v>
      </c>
      <c r="B44" s="41" t="s">
        <v>121</v>
      </c>
      <c r="C44" s="41" t="s">
        <v>134</v>
      </c>
      <c r="D44" s="37" t="s">
        <v>135</v>
      </c>
      <c r="E44" s="37" t="s">
        <v>136</v>
      </c>
      <c r="F44" s="37" t="s">
        <v>89</v>
      </c>
      <c r="G44" s="37" t="s">
        <v>25</v>
      </c>
      <c r="H44" s="37" t="s">
        <v>137</v>
      </c>
      <c r="I44" s="37" t="s">
        <v>138</v>
      </c>
      <c r="J44" s="37" t="s">
        <v>139</v>
      </c>
      <c r="K44" s="37" t="s">
        <v>140</v>
      </c>
      <c r="L44" s="8" t="s">
        <v>38</v>
      </c>
      <c r="M44" s="8"/>
      <c r="N44" s="8">
        <v>13</v>
      </c>
      <c r="O44" s="20"/>
      <c r="P44" s="21"/>
      <c r="Q44" s="21" t="str">
        <f>IFERROR(IF((+O44/P44)&gt;100%,100%,(O44/P44)),"")</f>
        <v/>
      </c>
      <c r="R44" s="25"/>
      <c r="S44" s="25"/>
      <c r="T44" s="23"/>
      <c r="U44" s="30"/>
      <c r="V44" s="16"/>
      <c r="W44" s="16"/>
      <c r="X44" s="16"/>
      <c r="Y44" s="27"/>
      <c r="Z44" s="27"/>
      <c r="AA44" s="28"/>
      <c r="AB44" s="28"/>
      <c r="AC44" s="29" t="s">
        <v>147</v>
      </c>
    </row>
    <row r="45" spans="1:29" ht="30.75" customHeight="1" x14ac:dyDescent="0.25">
      <c r="A45" s="39"/>
      <c r="B45" s="41"/>
      <c r="C45" s="41"/>
      <c r="D45" s="37"/>
      <c r="E45" s="37"/>
      <c r="F45" s="37"/>
      <c r="G45" s="37"/>
      <c r="H45" s="37"/>
      <c r="I45" s="37"/>
      <c r="J45" s="37"/>
      <c r="K45" s="37"/>
      <c r="L45" s="8" t="s">
        <v>39</v>
      </c>
      <c r="M45" s="8"/>
      <c r="N45" s="8">
        <v>107</v>
      </c>
      <c r="O45" s="20"/>
      <c r="P45" s="21"/>
      <c r="Q45" s="21"/>
      <c r="R45" s="25"/>
      <c r="S45" s="25"/>
      <c r="T45" s="23"/>
      <c r="U45" s="30"/>
      <c r="V45" s="16"/>
      <c r="W45" s="16"/>
      <c r="X45" s="16"/>
      <c r="Y45" s="27"/>
      <c r="Z45" s="27"/>
      <c r="AA45" s="28"/>
      <c r="AB45" s="28"/>
      <c r="AC45" s="29" t="s">
        <v>147</v>
      </c>
    </row>
    <row r="46" spans="1:29" ht="30.75" customHeight="1" x14ac:dyDescent="0.25">
      <c r="A46" s="39"/>
      <c r="B46" s="41"/>
      <c r="C46" s="41"/>
      <c r="D46" s="37"/>
      <c r="E46" s="37"/>
      <c r="F46" s="37"/>
      <c r="G46" s="37"/>
      <c r="H46" s="37"/>
      <c r="I46" s="37"/>
      <c r="J46" s="37"/>
      <c r="K46" s="37"/>
      <c r="L46" s="8" t="s">
        <v>40</v>
      </c>
      <c r="M46" s="8"/>
      <c r="N46" s="8">
        <v>70</v>
      </c>
      <c r="O46" s="20"/>
      <c r="P46" s="21"/>
      <c r="Q46" s="21"/>
      <c r="R46" s="25"/>
      <c r="S46" s="25"/>
      <c r="T46" s="23"/>
      <c r="U46" s="30"/>
      <c r="V46" s="16"/>
      <c r="W46" s="16"/>
      <c r="X46" s="16"/>
      <c r="Y46" s="27"/>
      <c r="Z46" s="27"/>
      <c r="AA46" s="28"/>
      <c r="AB46" s="28"/>
      <c r="AC46" s="29" t="s">
        <v>147</v>
      </c>
    </row>
    <row r="47" spans="1:29" ht="30.75" customHeight="1" x14ac:dyDescent="0.25">
      <c r="A47" s="39"/>
      <c r="B47" s="41"/>
      <c r="C47" s="41"/>
      <c r="D47" s="37"/>
      <c r="E47" s="37"/>
      <c r="F47" s="37"/>
      <c r="G47" s="37"/>
      <c r="H47" s="37"/>
      <c r="I47" s="37"/>
      <c r="J47" s="37"/>
      <c r="K47" s="37"/>
      <c r="L47" s="8" t="s">
        <v>41</v>
      </c>
      <c r="M47" s="22"/>
      <c r="N47" s="8">
        <v>229</v>
      </c>
      <c r="O47" s="20"/>
      <c r="P47" s="21"/>
      <c r="Q47" s="21" t="str">
        <f>IFERROR(IF((+O47/P47)&gt;100%,100%,(O47/P47)),"")</f>
        <v/>
      </c>
      <c r="R47" s="25"/>
      <c r="S47" s="25"/>
      <c r="T47" s="23"/>
      <c r="U47" s="30"/>
      <c r="V47" s="16"/>
      <c r="W47" s="16"/>
      <c r="X47" s="16"/>
      <c r="Y47" s="27"/>
      <c r="Z47" s="27"/>
      <c r="AA47" s="28"/>
      <c r="AB47" s="28"/>
      <c r="AC47" s="29" t="s">
        <v>147</v>
      </c>
    </row>
    <row r="48" spans="1:29" ht="30.75" customHeight="1" x14ac:dyDescent="0.25">
      <c r="A48" s="40"/>
      <c r="B48" s="41"/>
      <c r="C48" s="41"/>
      <c r="D48" s="37"/>
      <c r="E48" s="37"/>
      <c r="F48" s="37"/>
      <c r="G48" s="37"/>
      <c r="H48" s="37"/>
      <c r="I48" s="37"/>
      <c r="J48" s="37"/>
      <c r="K48" s="37"/>
      <c r="L48" s="35" t="s">
        <v>29</v>
      </c>
      <c r="M48" s="21"/>
      <c r="N48" s="76">
        <f>SUM(N44:N47)</f>
        <v>419</v>
      </c>
      <c r="O48" s="21"/>
      <c r="P48" s="21"/>
      <c r="Q48" s="21" t="str">
        <f>IFERROR(IF((+O48/P48)&gt;100%,100%,(O48/P48)),"")</f>
        <v/>
      </c>
      <c r="R48" s="25"/>
      <c r="S48" s="24"/>
      <c r="T48" s="23"/>
      <c r="U48" s="16"/>
      <c r="V48" s="16"/>
      <c r="W48" s="16"/>
      <c r="X48" s="16"/>
      <c r="Y48" s="27"/>
      <c r="Z48" s="27"/>
      <c r="AA48" s="28"/>
      <c r="AB48" s="28"/>
      <c r="AC48" s="29" t="s">
        <v>147</v>
      </c>
    </row>
    <row r="49" spans="1:29" ht="30.75" customHeight="1" x14ac:dyDescent="0.25">
      <c r="A49" s="33" t="s">
        <v>2</v>
      </c>
      <c r="B49" s="33" t="s">
        <v>83</v>
      </c>
      <c r="C49" s="33" t="s">
        <v>3</v>
      </c>
      <c r="D49" s="33" t="s">
        <v>4</v>
      </c>
      <c r="E49" s="33" t="s">
        <v>5</v>
      </c>
      <c r="F49" s="33" t="s">
        <v>6</v>
      </c>
      <c r="G49" s="33" t="s">
        <v>7</v>
      </c>
      <c r="H49" s="33" t="s">
        <v>8</v>
      </c>
      <c r="I49" s="33" t="s">
        <v>9</v>
      </c>
      <c r="J49" s="33" t="s">
        <v>10</v>
      </c>
      <c r="K49" s="33" t="s">
        <v>85</v>
      </c>
      <c r="L49" s="33" t="s">
        <v>11</v>
      </c>
      <c r="M49" s="33" t="s">
        <v>12</v>
      </c>
      <c r="N49" s="33" t="s">
        <v>13</v>
      </c>
      <c r="O49" s="33" t="s">
        <v>14</v>
      </c>
      <c r="P49" s="33" t="s">
        <v>15</v>
      </c>
      <c r="Q49" s="33" t="s">
        <v>16</v>
      </c>
      <c r="R49" s="33" t="s">
        <v>79</v>
      </c>
      <c r="S49" s="34" t="s">
        <v>18</v>
      </c>
      <c r="T49" s="34" t="s">
        <v>19</v>
      </c>
      <c r="U49" s="32" t="s">
        <v>80</v>
      </c>
      <c r="V49" s="32" t="s">
        <v>20</v>
      </c>
      <c r="W49" s="32" t="s">
        <v>84</v>
      </c>
      <c r="X49" s="32" t="s">
        <v>21</v>
      </c>
      <c r="Y49" s="32" t="s">
        <v>81</v>
      </c>
      <c r="Z49" s="32" t="s">
        <v>82</v>
      </c>
      <c r="AA49" s="32" t="s">
        <v>22</v>
      </c>
      <c r="AB49" s="32" t="s">
        <v>23</v>
      </c>
      <c r="AC49" s="32" t="s">
        <v>24</v>
      </c>
    </row>
    <row r="50" spans="1:29" ht="30.75" customHeight="1" x14ac:dyDescent="0.25">
      <c r="A50" s="38">
        <v>4</v>
      </c>
      <c r="B50" s="41" t="s">
        <v>121</v>
      </c>
      <c r="C50" s="41" t="s">
        <v>141</v>
      </c>
      <c r="D50" s="37" t="s">
        <v>142</v>
      </c>
      <c r="E50" s="37" t="s">
        <v>88</v>
      </c>
      <c r="F50" s="37" t="s">
        <v>89</v>
      </c>
      <c r="G50" s="37" t="s">
        <v>25</v>
      </c>
      <c r="H50" s="37" t="s">
        <v>143</v>
      </c>
      <c r="I50" s="37" t="s">
        <v>144</v>
      </c>
      <c r="J50" s="37" t="s">
        <v>145</v>
      </c>
      <c r="K50" s="37" t="s">
        <v>146</v>
      </c>
      <c r="L50" s="8" t="s">
        <v>38</v>
      </c>
      <c r="M50" s="8"/>
      <c r="N50" s="8">
        <v>0</v>
      </c>
      <c r="O50" s="20"/>
      <c r="P50" s="21"/>
      <c r="Q50" s="21" t="str">
        <f t="shared" ref="Q50:Q52" si="4">IFERROR(IF((+O50/P50)&gt;100%,100%,(O50/P50)),"")</f>
        <v/>
      </c>
      <c r="R50" s="22"/>
      <c r="S50" s="22"/>
      <c r="T50" s="31"/>
      <c r="U50" s="30"/>
      <c r="V50" s="16"/>
      <c r="W50" s="16"/>
      <c r="X50" s="16"/>
      <c r="Y50" s="27"/>
      <c r="Z50" s="16"/>
      <c r="AA50" s="16"/>
      <c r="AB50" s="16"/>
      <c r="AC50" s="29" t="s">
        <v>147</v>
      </c>
    </row>
    <row r="51" spans="1:29" ht="30.75" customHeight="1" x14ac:dyDescent="0.25">
      <c r="A51" s="39"/>
      <c r="B51" s="41"/>
      <c r="C51" s="41"/>
      <c r="D51" s="37"/>
      <c r="E51" s="37"/>
      <c r="F51" s="37"/>
      <c r="G51" s="37"/>
      <c r="H51" s="37"/>
      <c r="I51" s="37"/>
      <c r="J51" s="37"/>
      <c r="K51" s="37"/>
      <c r="L51" s="8" t="s">
        <v>39</v>
      </c>
      <c r="M51" s="8"/>
      <c r="N51" s="8">
        <v>1</v>
      </c>
      <c r="O51" s="20"/>
      <c r="P51" s="21"/>
      <c r="Q51" s="21" t="str">
        <f t="shared" si="4"/>
        <v/>
      </c>
      <c r="R51" s="22"/>
      <c r="S51" s="22"/>
      <c r="T51" s="31"/>
      <c r="U51" s="30"/>
      <c r="V51" s="16"/>
      <c r="W51" s="16"/>
      <c r="X51" s="16"/>
      <c r="Y51" s="27"/>
      <c r="Z51" s="27"/>
      <c r="AA51" s="28"/>
      <c r="AB51" s="28"/>
      <c r="AC51" s="29" t="s">
        <v>147</v>
      </c>
    </row>
    <row r="52" spans="1:29" ht="30.75" customHeight="1" x14ac:dyDescent="0.25">
      <c r="A52" s="39"/>
      <c r="B52" s="41"/>
      <c r="C52" s="41"/>
      <c r="D52" s="37"/>
      <c r="E52" s="37"/>
      <c r="F52" s="37"/>
      <c r="G52" s="37"/>
      <c r="H52" s="37"/>
      <c r="I52" s="37"/>
      <c r="J52" s="37"/>
      <c r="K52" s="37"/>
      <c r="L52" s="8" t="s">
        <v>40</v>
      </c>
      <c r="M52" s="8"/>
      <c r="N52" s="8">
        <v>2</v>
      </c>
      <c r="O52" s="20"/>
      <c r="P52" s="21"/>
      <c r="Q52" s="21" t="str">
        <f t="shared" si="4"/>
        <v/>
      </c>
      <c r="R52" s="22"/>
      <c r="S52" s="22"/>
      <c r="T52" s="31"/>
      <c r="U52" s="30"/>
      <c r="V52" s="16"/>
      <c r="W52" s="16"/>
      <c r="X52" s="16"/>
      <c r="Y52" s="27"/>
      <c r="Z52" s="27"/>
      <c r="AA52" s="28"/>
      <c r="AB52" s="28"/>
      <c r="AC52" s="29" t="s">
        <v>147</v>
      </c>
    </row>
    <row r="53" spans="1:29" ht="30.75" customHeight="1" x14ac:dyDescent="0.25">
      <c r="A53" s="39"/>
      <c r="B53" s="41"/>
      <c r="C53" s="41"/>
      <c r="D53" s="37"/>
      <c r="E53" s="37"/>
      <c r="F53" s="37"/>
      <c r="G53" s="37"/>
      <c r="H53" s="37"/>
      <c r="I53" s="37"/>
      <c r="J53" s="37"/>
      <c r="K53" s="37"/>
      <c r="L53" s="8" t="s">
        <v>41</v>
      </c>
      <c r="M53" s="22"/>
      <c r="N53" s="8">
        <v>1</v>
      </c>
      <c r="O53" s="20"/>
      <c r="P53" s="21"/>
      <c r="Q53" s="21" t="str">
        <f>IFERROR(IF((+O53/P53)&gt;100%,100%,(O53/P53)),"")</f>
        <v/>
      </c>
      <c r="R53" s="22"/>
      <c r="S53" s="22"/>
      <c r="T53" s="31"/>
      <c r="U53" s="30"/>
      <c r="V53" s="16"/>
      <c r="W53" s="16"/>
      <c r="X53" s="16"/>
      <c r="Y53" s="27"/>
      <c r="Z53" s="27"/>
      <c r="AA53" s="28"/>
      <c r="AB53" s="28"/>
      <c r="AC53" s="29" t="s">
        <v>147</v>
      </c>
    </row>
    <row r="54" spans="1:29" ht="30.75" customHeight="1" x14ac:dyDescent="0.25">
      <c r="A54" s="40"/>
      <c r="B54" s="41"/>
      <c r="C54" s="41"/>
      <c r="D54" s="37"/>
      <c r="E54" s="37"/>
      <c r="F54" s="37"/>
      <c r="G54" s="37"/>
      <c r="H54" s="37"/>
      <c r="I54" s="37"/>
      <c r="J54" s="37"/>
      <c r="K54" s="37"/>
      <c r="L54" s="35" t="s">
        <v>29</v>
      </c>
      <c r="M54" s="21"/>
      <c r="N54" s="21"/>
      <c r="O54" s="21"/>
      <c r="P54" s="21"/>
      <c r="Q54" s="21" t="str">
        <f>IFERROR(IF((+O54/P54)&gt;100%,100%,(O54/P54)),"")</f>
        <v/>
      </c>
      <c r="R54" s="22"/>
      <c r="S54" s="24"/>
      <c r="T54" s="31"/>
      <c r="U54" s="16"/>
      <c r="V54" s="16"/>
      <c r="W54" s="16"/>
      <c r="X54" s="16"/>
      <c r="Y54" s="27"/>
      <c r="Z54" s="27"/>
      <c r="AA54" s="28"/>
      <c r="AB54" s="28"/>
      <c r="AC54" s="29" t="s">
        <v>147</v>
      </c>
    </row>
    <row r="55" spans="1:29" ht="30.75" customHeight="1" x14ac:dyDescent="0.25">
      <c r="A55" s="33" t="s">
        <v>2</v>
      </c>
      <c r="B55" s="33" t="s">
        <v>83</v>
      </c>
      <c r="C55" s="33" t="s">
        <v>3</v>
      </c>
      <c r="D55" s="33" t="s">
        <v>4</v>
      </c>
      <c r="E55" s="33" t="s">
        <v>5</v>
      </c>
      <c r="F55" s="33" t="s">
        <v>6</v>
      </c>
      <c r="G55" s="33" t="s">
        <v>7</v>
      </c>
      <c r="H55" s="33" t="s">
        <v>8</v>
      </c>
      <c r="I55" s="33" t="s">
        <v>9</v>
      </c>
      <c r="J55" s="33" t="s">
        <v>10</v>
      </c>
      <c r="K55" s="33" t="s">
        <v>85</v>
      </c>
      <c r="L55" s="33" t="s">
        <v>11</v>
      </c>
      <c r="M55" s="33" t="s">
        <v>12</v>
      </c>
      <c r="N55" s="33" t="s">
        <v>13</v>
      </c>
      <c r="O55" s="33" t="s">
        <v>14</v>
      </c>
      <c r="P55" s="33" t="s">
        <v>15</v>
      </c>
      <c r="Q55" s="33" t="s">
        <v>16</v>
      </c>
      <c r="R55" s="33" t="s">
        <v>79</v>
      </c>
      <c r="S55" s="34" t="s">
        <v>18</v>
      </c>
      <c r="T55" s="34" t="s">
        <v>19</v>
      </c>
      <c r="U55" s="32" t="s">
        <v>80</v>
      </c>
      <c r="V55" s="32" t="s">
        <v>20</v>
      </c>
      <c r="W55" s="32" t="s">
        <v>84</v>
      </c>
      <c r="X55" s="32" t="s">
        <v>21</v>
      </c>
      <c r="Y55" s="32" t="s">
        <v>81</v>
      </c>
      <c r="Z55" s="32" t="s">
        <v>82</v>
      </c>
      <c r="AA55" s="32" t="s">
        <v>22</v>
      </c>
      <c r="AB55" s="32" t="s">
        <v>23</v>
      </c>
      <c r="AC55" s="32" t="s">
        <v>24</v>
      </c>
    </row>
    <row r="56" spans="1:29" ht="30.75" customHeight="1" x14ac:dyDescent="0.25">
      <c r="A56" s="38">
        <v>1</v>
      </c>
      <c r="B56" s="77" t="s">
        <v>148</v>
      </c>
      <c r="C56" s="77" t="s">
        <v>149</v>
      </c>
      <c r="D56" s="77" t="s">
        <v>150</v>
      </c>
      <c r="E56" s="77" t="s">
        <v>88</v>
      </c>
      <c r="F56" s="77" t="s">
        <v>89</v>
      </c>
      <c r="G56" s="77" t="s">
        <v>25</v>
      </c>
      <c r="H56" s="77" t="s">
        <v>151</v>
      </c>
      <c r="I56" s="77" t="s">
        <v>152</v>
      </c>
      <c r="J56" s="77" t="s">
        <v>153</v>
      </c>
      <c r="K56" s="53" t="s">
        <v>154</v>
      </c>
      <c r="L56" s="8" t="s">
        <v>38</v>
      </c>
      <c r="M56" s="8"/>
      <c r="N56" s="8"/>
      <c r="O56" s="20"/>
      <c r="P56" s="78">
        <v>18</v>
      </c>
      <c r="Q56" s="21">
        <f t="shared" ref="Q56:Q58" si="5">IFERROR(IF((+O56/P56)&gt;100%,100%,(O56/P56)),"")</f>
        <v>0</v>
      </c>
      <c r="R56" s="22"/>
      <c r="S56" s="22"/>
      <c r="T56" s="31"/>
      <c r="U56" s="30" t="s">
        <v>155</v>
      </c>
      <c r="V56" s="16"/>
      <c r="W56" s="16" t="s">
        <v>156</v>
      </c>
      <c r="X56" s="16"/>
      <c r="Y56" s="27"/>
      <c r="Z56" s="16"/>
      <c r="AA56" s="16"/>
      <c r="AB56" s="16"/>
      <c r="AC56" s="29" t="s">
        <v>157</v>
      </c>
    </row>
    <row r="57" spans="1:29" ht="30.75" customHeight="1" x14ac:dyDescent="0.25">
      <c r="A57" s="39"/>
      <c r="B57" s="79"/>
      <c r="C57" s="79"/>
      <c r="D57" s="79"/>
      <c r="E57" s="79"/>
      <c r="F57" s="79"/>
      <c r="G57" s="79"/>
      <c r="H57" s="79"/>
      <c r="I57" s="79"/>
      <c r="J57" s="79"/>
      <c r="K57" s="54"/>
      <c r="L57" s="8" t="s">
        <v>39</v>
      </c>
      <c r="M57" s="8"/>
      <c r="N57" s="8"/>
      <c r="O57" s="20"/>
      <c r="P57" s="78">
        <v>20</v>
      </c>
      <c r="Q57" s="21">
        <f t="shared" si="5"/>
        <v>0</v>
      </c>
      <c r="R57" s="22"/>
      <c r="S57" s="22"/>
      <c r="T57" s="31"/>
      <c r="U57" s="30" t="s">
        <v>158</v>
      </c>
      <c r="V57" s="16"/>
      <c r="W57" s="16" t="s">
        <v>156</v>
      </c>
      <c r="X57" s="16"/>
      <c r="Y57" s="27"/>
      <c r="Z57" s="27"/>
      <c r="AA57" s="28"/>
      <c r="AB57" s="28"/>
      <c r="AC57" s="29" t="s">
        <v>157</v>
      </c>
    </row>
    <row r="58" spans="1:29" ht="30.75" customHeight="1" x14ac:dyDescent="0.25">
      <c r="A58" s="39"/>
      <c r="B58" s="79"/>
      <c r="C58" s="79"/>
      <c r="D58" s="79"/>
      <c r="E58" s="79"/>
      <c r="F58" s="79"/>
      <c r="G58" s="79"/>
      <c r="H58" s="79"/>
      <c r="I58" s="79"/>
      <c r="J58" s="79"/>
      <c r="K58" s="54"/>
      <c r="L58" s="8" t="s">
        <v>40</v>
      </c>
      <c r="M58" s="8"/>
      <c r="N58" s="8"/>
      <c r="O58" s="20"/>
      <c r="P58" s="78">
        <v>17</v>
      </c>
      <c r="Q58" s="21">
        <f t="shared" si="5"/>
        <v>0</v>
      </c>
      <c r="R58" s="22"/>
      <c r="S58" s="22"/>
      <c r="T58" s="31"/>
      <c r="U58" s="30" t="s">
        <v>159</v>
      </c>
      <c r="V58" s="16"/>
      <c r="W58" s="16" t="s">
        <v>156</v>
      </c>
      <c r="X58" s="16"/>
      <c r="Y58" s="27"/>
      <c r="Z58" s="27"/>
      <c r="AA58" s="28"/>
      <c r="AB58" s="28"/>
      <c r="AC58" s="29" t="s">
        <v>157</v>
      </c>
    </row>
    <row r="59" spans="1:29" ht="30.75" customHeight="1" x14ac:dyDescent="0.25">
      <c r="A59" s="39"/>
      <c r="B59" s="79"/>
      <c r="C59" s="79"/>
      <c r="D59" s="79"/>
      <c r="E59" s="79"/>
      <c r="F59" s="79"/>
      <c r="G59" s="79"/>
      <c r="H59" s="79"/>
      <c r="I59" s="79"/>
      <c r="J59" s="79"/>
      <c r="K59" s="54"/>
      <c r="L59" s="8" t="s">
        <v>41</v>
      </c>
      <c r="M59" s="22"/>
      <c r="N59" s="8"/>
      <c r="O59" s="20"/>
      <c r="P59" s="78">
        <v>18</v>
      </c>
      <c r="Q59" s="21">
        <f>IFERROR(IF((+O59/P59)&gt;100%,100%,(O59/P59)),"")</f>
        <v>0</v>
      </c>
      <c r="R59" s="22"/>
      <c r="S59" s="22"/>
      <c r="T59" s="31"/>
      <c r="U59" s="30" t="s">
        <v>160</v>
      </c>
      <c r="V59" s="16"/>
      <c r="W59" s="16" t="s">
        <v>156</v>
      </c>
      <c r="X59" s="16"/>
      <c r="Y59" s="27"/>
      <c r="Z59" s="27"/>
      <c r="AA59" s="28"/>
      <c r="AB59" s="28"/>
      <c r="AC59" s="29" t="s">
        <v>157</v>
      </c>
    </row>
    <row r="60" spans="1:29" ht="30.75" customHeight="1" x14ac:dyDescent="0.25">
      <c r="A60" s="40"/>
      <c r="B60" s="80"/>
      <c r="C60" s="79"/>
      <c r="D60" s="79"/>
      <c r="E60" s="79"/>
      <c r="F60" s="79"/>
      <c r="G60" s="79"/>
      <c r="H60" s="79"/>
      <c r="I60" s="79"/>
      <c r="J60" s="79"/>
      <c r="K60" s="55"/>
      <c r="L60" s="35" t="s">
        <v>29</v>
      </c>
      <c r="M60" s="21"/>
      <c r="N60" s="21"/>
      <c r="O60" s="21"/>
      <c r="P60" s="21"/>
      <c r="Q60" s="21" t="str">
        <f>IFERROR(IF((+O60/P60)&gt;100%,100%,(O60/P60)),"")</f>
        <v/>
      </c>
      <c r="R60" s="22"/>
      <c r="S60" s="24"/>
      <c r="T60" s="31"/>
      <c r="U60" s="16" t="s">
        <v>161</v>
      </c>
      <c r="V60" s="16"/>
      <c r="W60" s="16" t="s">
        <v>156</v>
      </c>
      <c r="X60" s="16"/>
      <c r="Y60" s="27"/>
      <c r="Z60" s="27"/>
      <c r="AA60" s="28"/>
      <c r="AB60" s="28"/>
      <c r="AC60" s="29" t="s">
        <v>157</v>
      </c>
    </row>
    <row r="61" spans="1:29" ht="30.75" customHeight="1" x14ac:dyDescent="0.25">
      <c r="A61" s="33" t="s">
        <v>2</v>
      </c>
      <c r="B61" s="33" t="s">
        <v>83</v>
      </c>
      <c r="C61" s="33" t="s">
        <v>3</v>
      </c>
      <c r="D61" s="33" t="s">
        <v>4</v>
      </c>
      <c r="E61" s="33" t="s">
        <v>5</v>
      </c>
      <c r="F61" s="33" t="s">
        <v>6</v>
      </c>
      <c r="G61" s="33" t="s">
        <v>7</v>
      </c>
      <c r="H61" s="33" t="s">
        <v>8</v>
      </c>
      <c r="I61" s="33" t="s">
        <v>9</v>
      </c>
      <c r="J61" s="33" t="s">
        <v>10</v>
      </c>
      <c r="K61" s="33" t="s">
        <v>85</v>
      </c>
      <c r="L61" s="33" t="s">
        <v>11</v>
      </c>
      <c r="M61" s="33" t="s">
        <v>12</v>
      </c>
      <c r="N61" s="33" t="s">
        <v>13</v>
      </c>
      <c r="O61" s="33" t="s">
        <v>14</v>
      </c>
      <c r="P61" s="33" t="s">
        <v>15</v>
      </c>
      <c r="Q61" s="33" t="s">
        <v>16</v>
      </c>
      <c r="R61" s="33" t="s">
        <v>79</v>
      </c>
      <c r="S61" s="34" t="s">
        <v>18</v>
      </c>
      <c r="T61" s="34" t="s">
        <v>19</v>
      </c>
      <c r="U61" s="32" t="s">
        <v>80</v>
      </c>
      <c r="V61" s="32" t="s">
        <v>20</v>
      </c>
      <c r="W61" s="32" t="s">
        <v>84</v>
      </c>
      <c r="X61" s="32" t="s">
        <v>21</v>
      </c>
      <c r="Y61" s="32" t="s">
        <v>81</v>
      </c>
      <c r="Z61" s="32" t="s">
        <v>82</v>
      </c>
      <c r="AA61" s="32" t="s">
        <v>22</v>
      </c>
      <c r="AB61" s="32" t="s">
        <v>23</v>
      </c>
      <c r="AC61" s="32" t="s">
        <v>24</v>
      </c>
    </row>
    <row r="62" spans="1:29" ht="30.75" customHeight="1" x14ac:dyDescent="0.25">
      <c r="A62" s="38">
        <v>2</v>
      </c>
      <c r="B62" s="77" t="s">
        <v>148</v>
      </c>
      <c r="C62" s="77" t="s">
        <v>162</v>
      </c>
      <c r="D62" s="81" t="s">
        <v>163</v>
      </c>
      <c r="E62" s="77" t="s">
        <v>164</v>
      </c>
      <c r="F62" s="82" t="s">
        <v>89</v>
      </c>
      <c r="G62" s="77" t="s">
        <v>25</v>
      </c>
      <c r="H62" s="77" t="s">
        <v>165</v>
      </c>
      <c r="I62" s="83" t="s">
        <v>166</v>
      </c>
      <c r="J62" s="77" t="s">
        <v>167</v>
      </c>
      <c r="K62" s="53" t="s">
        <v>168</v>
      </c>
      <c r="L62" s="8" t="s">
        <v>38</v>
      </c>
      <c r="M62" s="8"/>
      <c r="N62" s="8"/>
      <c r="O62" s="20"/>
      <c r="P62" s="78">
        <v>1250</v>
      </c>
      <c r="Q62" s="21">
        <f t="shared" ref="Q62:Q64" si="6">IFERROR(IF((+O62/P62)&gt;100%,100%,(O62/P62)),"")</f>
        <v>0</v>
      </c>
      <c r="R62" s="22"/>
      <c r="S62" s="22"/>
      <c r="T62" s="31"/>
      <c r="U62" s="30" t="s">
        <v>155</v>
      </c>
      <c r="V62" s="16"/>
      <c r="W62" s="16" t="s">
        <v>156</v>
      </c>
      <c r="X62" s="16"/>
      <c r="Y62" s="27"/>
      <c r="Z62" s="16"/>
      <c r="AA62" s="16"/>
      <c r="AB62" s="16"/>
      <c r="AC62" s="29" t="s">
        <v>157</v>
      </c>
    </row>
    <row r="63" spans="1:29" ht="30.75" customHeight="1" x14ac:dyDescent="0.25">
      <c r="A63" s="39"/>
      <c r="B63" s="79"/>
      <c r="C63" s="79"/>
      <c r="D63" s="84"/>
      <c r="E63" s="79"/>
      <c r="F63" s="85"/>
      <c r="G63" s="79"/>
      <c r="H63" s="79"/>
      <c r="I63" s="86"/>
      <c r="J63" s="79"/>
      <c r="K63" s="54"/>
      <c r="L63" s="8" t="s">
        <v>39</v>
      </c>
      <c r="M63" s="8"/>
      <c r="N63" s="8"/>
      <c r="O63" s="20"/>
      <c r="P63" s="78">
        <v>1250</v>
      </c>
      <c r="Q63" s="21">
        <f t="shared" si="6"/>
        <v>0</v>
      </c>
      <c r="R63" s="22"/>
      <c r="S63" s="22"/>
      <c r="T63" s="31"/>
      <c r="U63" s="30" t="s">
        <v>158</v>
      </c>
      <c r="V63" s="16"/>
      <c r="W63" s="16" t="s">
        <v>156</v>
      </c>
      <c r="X63" s="16"/>
      <c r="Y63" s="27"/>
      <c r="Z63" s="27"/>
      <c r="AA63" s="28"/>
      <c r="AB63" s="28"/>
      <c r="AC63" s="29" t="s">
        <v>157</v>
      </c>
    </row>
    <row r="64" spans="1:29" ht="30.75" customHeight="1" x14ac:dyDescent="0.25">
      <c r="A64" s="39"/>
      <c r="B64" s="79"/>
      <c r="C64" s="79"/>
      <c r="D64" s="84"/>
      <c r="E64" s="79"/>
      <c r="F64" s="85"/>
      <c r="G64" s="79"/>
      <c r="H64" s="79"/>
      <c r="I64" s="86"/>
      <c r="J64" s="79"/>
      <c r="K64" s="54"/>
      <c r="L64" s="8" t="s">
        <v>40</v>
      </c>
      <c r="M64" s="8"/>
      <c r="N64" s="8"/>
      <c r="O64" s="20"/>
      <c r="P64" s="78">
        <v>1250</v>
      </c>
      <c r="Q64" s="21">
        <f t="shared" si="6"/>
        <v>0</v>
      </c>
      <c r="R64" s="22"/>
      <c r="S64" s="22"/>
      <c r="T64" s="31"/>
      <c r="U64" s="30" t="s">
        <v>159</v>
      </c>
      <c r="V64" s="16"/>
      <c r="W64" s="16" t="s">
        <v>156</v>
      </c>
      <c r="X64" s="16"/>
      <c r="Y64" s="27"/>
      <c r="Z64" s="27"/>
      <c r="AA64" s="28"/>
      <c r="AB64" s="28"/>
      <c r="AC64" s="29" t="s">
        <v>157</v>
      </c>
    </row>
    <row r="65" spans="1:29" ht="30.75" customHeight="1" x14ac:dyDescent="0.25">
      <c r="A65" s="39"/>
      <c r="B65" s="79"/>
      <c r="C65" s="79"/>
      <c r="D65" s="84"/>
      <c r="E65" s="79"/>
      <c r="F65" s="85"/>
      <c r="G65" s="79"/>
      <c r="H65" s="79"/>
      <c r="I65" s="86"/>
      <c r="J65" s="79"/>
      <c r="K65" s="54"/>
      <c r="L65" s="8" t="s">
        <v>41</v>
      </c>
      <c r="M65" s="22"/>
      <c r="N65" s="8"/>
      <c r="O65" s="20"/>
      <c r="P65" s="78">
        <v>1250</v>
      </c>
      <c r="Q65" s="21">
        <f>IFERROR(IF((+O65/P65)&gt;100%,100%,(O65/P65)),"")</f>
        <v>0</v>
      </c>
      <c r="R65" s="22"/>
      <c r="S65" s="22"/>
      <c r="T65" s="31"/>
      <c r="U65" s="30" t="s">
        <v>160</v>
      </c>
      <c r="V65" s="16"/>
      <c r="W65" s="16" t="s">
        <v>156</v>
      </c>
      <c r="X65" s="16"/>
      <c r="Y65" s="27"/>
      <c r="Z65" s="27"/>
      <c r="AA65" s="28"/>
      <c r="AB65" s="28"/>
      <c r="AC65" s="29" t="s">
        <v>157</v>
      </c>
    </row>
    <row r="66" spans="1:29" ht="30.75" customHeight="1" x14ac:dyDescent="0.25">
      <c r="A66" s="40"/>
      <c r="B66" s="80"/>
      <c r="C66" s="80"/>
      <c r="D66" s="87"/>
      <c r="E66" s="80"/>
      <c r="F66" s="88"/>
      <c r="G66" s="80"/>
      <c r="H66" s="80"/>
      <c r="I66" s="89"/>
      <c r="J66" s="80"/>
      <c r="K66" s="55"/>
      <c r="L66" s="35" t="s">
        <v>29</v>
      </c>
      <c r="M66" s="21"/>
      <c r="N66" s="21"/>
      <c r="O66" s="21"/>
      <c r="P66" s="21"/>
      <c r="Q66" s="21" t="str">
        <f>IFERROR(IF((+O66/P66)&gt;100%,100%,(O66/P66)),"")</f>
        <v/>
      </c>
      <c r="R66" s="22"/>
      <c r="S66" s="24"/>
      <c r="T66" s="31"/>
      <c r="U66" s="16" t="s">
        <v>161</v>
      </c>
      <c r="V66" s="16"/>
      <c r="W66" s="16" t="s">
        <v>156</v>
      </c>
      <c r="X66" s="16"/>
      <c r="Y66" s="27"/>
      <c r="Z66" s="27"/>
      <c r="AA66" s="28"/>
      <c r="AB66" s="28"/>
      <c r="AC66" s="29" t="s">
        <v>157</v>
      </c>
    </row>
    <row r="67" spans="1:29" ht="30.75" customHeight="1" x14ac:dyDescent="0.25">
      <c r="A67" s="33" t="s">
        <v>2</v>
      </c>
      <c r="B67" s="33" t="s">
        <v>83</v>
      </c>
      <c r="C67" s="33" t="s">
        <v>3</v>
      </c>
      <c r="D67" s="33" t="s">
        <v>4</v>
      </c>
      <c r="E67" s="33" t="s">
        <v>5</v>
      </c>
      <c r="F67" s="33" t="s">
        <v>6</v>
      </c>
      <c r="G67" s="33" t="s">
        <v>7</v>
      </c>
      <c r="H67" s="33" t="s">
        <v>8</v>
      </c>
      <c r="I67" s="33" t="s">
        <v>9</v>
      </c>
      <c r="J67" s="33" t="s">
        <v>10</v>
      </c>
      <c r="K67" s="33" t="s">
        <v>85</v>
      </c>
      <c r="L67" s="33" t="s">
        <v>11</v>
      </c>
      <c r="M67" s="33" t="s">
        <v>12</v>
      </c>
      <c r="N67" s="33" t="s">
        <v>13</v>
      </c>
      <c r="O67" s="33" t="s">
        <v>14</v>
      </c>
      <c r="P67" s="33" t="s">
        <v>15</v>
      </c>
      <c r="Q67" s="33" t="s">
        <v>16</v>
      </c>
      <c r="R67" s="33" t="s">
        <v>79</v>
      </c>
      <c r="S67" s="34" t="s">
        <v>18</v>
      </c>
      <c r="T67" s="34" t="s">
        <v>19</v>
      </c>
      <c r="U67" s="32" t="s">
        <v>80</v>
      </c>
      <c r="V67" s="32" t="s">
        <v>20</v>
      </c>
      <c r="W67" s="32" t="s">
        <v>84</v>
      </c>
      <c r="X67" s="32" t="s">
        <v>21</v>
      </c>
      <c r="Y67" s="32" t="s">
        <v>81</v>
      </c>
      <c r="Z67" s="32" t="s">
        <v>82</v>
      </c>
      <c r="AA67" s="32" t="s">
        <v>22</v>
      </c>
      <c r="AB67" s="32" t="s">
        <v>23</v>
      </c>
      <c r="AC67" s="32" t="s">
        <v>24</v>
      </c>
    </row>
    <row r="68" spans="1:29" ht="30.75" customHeight="1" x14ac:dyDescent="0.25">
      <c r="A68" s="38">
        <v>3</v>
      </c>
      <c r="B68" s="77" t="s">
        <v>148</v>
      </c>
      <c r="C68" s="41" t="s">
        <v>169</v>
      </c>
      <c r="D68" s="37" t="s">
        <v>170</v>
      </c>
      <c r="E68" s="77" t="s">
        <v>164</v>
      </c>
      <c r="F68" s="41" t="s">
        <v>89</v>
      </c>
      <c r="G68" s="41" t="s">
        <v>25</v>
      </c>
      <c r="H68" s="41" t="s">
        <v>171</v>
      </c>
      <c r="I68" s="83" t="s">
        <v>172</v>
      </c>
      <c r="J68" s="41" t="s">
        <v>173</v>
      </c>
      <c r="K68" s="53" t="s">
        <v>174</v>
      </c>
      <c r="L68" s="8" t="s">
        <v>38</v>
      </c>
      <c r="M68" s="8"/>
      <c r="N68" s="8"/>
      <c r="O68" s="20"/>
      <c r="P68" s="78">
        <v>125</v>
      </c>
      <c r="Q68" s="21">
        <f t="shared" ref="Q68:Q70" si="7">IFERROR(IF((+O68/P68)&gt;100%,100%,(O68/P68)),"")</f>
        <v>0</v>
      </c>
      <c r="R68" s="22"/>
      <c r="S68" s="22"/>
      <c r="T68" s="31"/>
      <c r="U68" s="30" t="s">
        <v>155</v>
      </c>
      <c r="V68" s="16"/>
      <c r="W68" s="16" t="s">
        <v>156</v>
      </c>
      <c r="X68" s="16"/>
      <c r="Y68" s="27"/>
      <c r="Z68" s="16"/>
      <c r="AA68" s="16"/>
      <c r="AB68" s="16"/>
      <c r="AC68" s="29" t="s">
        <v>157</v>
      </c>
    </row>
    <row r="69" spans="1:29" ht="30.75" customHeight="1" x14ac:dyDescent="0.25">
      <c r="A69" s="39"/>
      <c r="B69" s="79"/>
      <c r="C69" s="41"/>
      <c r="D69" s="37"/>
      <c r="E69" s="79"/>
      <c r="F69" s="41"/>
      <c r="G69" s="41"/>
      <c r="H69" s="41"/>
      <c r="I69" s="86"/>
      <c r="J69" s="41"/>
      <c r="K69" s="54"/>
      <c r="L69" s="8" t="s">
        <v>39</v>
      </c>
      <c r="M69" s="8"/>
      <c r="N69" s="8"/>
      <c r="O69" s="20"/>
      <c r="P69" s="78">
        <v>125</v>
      </c>
      <c r="Q69" s="21">
        <f t="shared" si="7"/>
        <v>0</v>
      </c>
      <c r="R69" s="22"/>
      <c r="S69" s="22"/>
      <c r="T69" s="31"/>
      <c r="U69" s="30" t="s">
        <v>158</v>
      </c>
      <c r="V69" s="16"/>
      <c r="W69" s="16" t="s">
        <v>156</v>
      </c>
      <c r="X69" s="16"/>
      <c r="Y69" s="27"/>
      <c r="Z69" s="27"/>
      <c r="AA69" s="28"/>
      <c r="AB69" s="28"/>
      <c r="AC69" s="29" t="s">
        <v>157</v>
      </c>
    </row>
    <row r="70" spans="1:29" ht="30.75" customHeight="1" x14ac:dyDescent="0.25">
      <c r="A70" s="39"/>
      <c r="B70" s="79"/>
      <c r="C70" s="41"/>
      <c r="D70" s="37"/>
      <c r="E70" s="79"/>
      <c r="F70" s="41"/>
      <c r="G70" s="41"/>
      <c r="H70" s="41"/>
      <c r="I70" s="86"/>
      <c r="J70" s="41"/>
      <c r="K70" s="54"/>
      <c r="L70" s="8" t="s">
        <v>40</v>
      </c>
      <c r="M70" s="8"/>
      <c r="N70" s="8"/>
      <c r="O70" s="20"/>
      <c r="P70" s="78">
        <v>125</v>
      </c>
      <c r="Q70" s="21">
        <f t="shared" si="7"/>
        <v>0</v>
      </c>
      <c r="R70" s="22"/>
      <c r="S70" s="22"/>
      <c r="T70" s="31"/>
      <c r="U70" s="30" t="s">
        <v>159</v>
      </c>
      <c r="V70" s="16"/>
      <c r="W70" s="16" t="s">
        <v>156</v>
      </c>
      <c r="X70" s="16"/>
      <c r="Y70" s="27"/>
      <c r="Z70" s="27"/>
      <c r="AA70" s="28"/>
      <c r="AB70" s="28"/>
      <c r="AC70" s="29" t="s">
        <v>157</v>
      </c>
    </row>
    <row r="71" spans="1:29" ht="30.75" customHeight="1" x14ac:dyDescent="0.25">
      <c r="A71" s="39"/>
      <c r="B71" s="79"/>
      <c r="C71" s="41"/>
      <c r="D71" s="37"/>
      <c r="E71" s="79"/>
      <c r="F71" s="41"/>
      <c r="G71" s="41"/>
      <c r="H71" s="41"/>
      <c r="I71" s="86"/>
      <c r="J71" s="41"/>
      <c r="K71" s="54"/>
      <c r="L71" s="8" t="s">
        <v>41</v>
      </c>
      <c r="M71" s="22"/>
      <c r="N71" s="8"/>
      <c r="O71" s="20"/>
      <c r="P71" s="78">
        <v>125</v>
      </c>
      <c r="Q71" s="21">
        <f>IFERROR(IF((+O71/P71)&gt;100%,100%,(O71/P71)),"")</f>
        <v>0</v>
      </c>
      <c r="R71" s="22"/>
      <c r="S71" s="22"/>
      <c r="T71" s="31"/>
      <c r="U71" s="30" t="s">
        <v>160</v>
      </c>
      <c r="V71" s="16"/>
      <c r="W71" s="16" t="s">
        <v>156</v>
      </c>
      <c r="X71" s="16"/>
      <c r="Y71" s="27"/>
      <c r="Z71" s="27"/>
      <c r="AA71" s="28"/>
      <c r="AB71" s="28"/>
      <c r="AC71" s="29" t="s">
        <v>157</v>
      </c>
    </row>
    <row r="72" spans="1:29" ht="30.75" customHeight="1" x14ac:dyDescent="0.25">
      <c r="A72" s="40"/>
      <c r="B72" s="80"/>
      <c r="C72" s="41"/>
      <c r="D72" s="37"/>
      <c r="E72" s="80"/>
      <c r="F72" s="41"/>
      <c r="G72" s="41"/>
      <c r="H72" s="41"/>
      <c r="I72" s="89"/>
      <c r="J72" s="41"/>
      <c r="K72" s="55"/>
      <c r="L72" s="35" t="s">
        <v>29</v>
      </c>
      <c r="M72" s="21"/>
      <c r="N72" s="21"/>
      <c r="O72" s="21"/>
      <c r="P72" s="21"/>
      <c r="Q72" s="21" t="str">
        <f>IFERROR(IF((+O72/P72)&gt;100%,100%,(O72/P72)),"")</f>
        <v/>
      </c>
      <c r="R72" s="22"/>
      <c r="S72" s="24"/>
      <c r="T72" s="31"/>
      <c r="U72" s="16" t="s">
        <v>161</v>
      </c>
      <c r="V72" s="16"/>
      <c r="W72" s="16" t="s">
        <v>156</v>
      </c>
      <c r="X72" s="16"/>
      <c r="Y72" s="27"/>
      <c r="Z72" s="27"/>
      <c r="AA72" s="28"/>
      <c r="AB72" s="28"/>
      <c r="AC72" s="29" t="s">
        <v>157</v>
      </c>
    </row>
    <row r="73" spans="1:29" ht="30.75" customHeight="1" x14ac:dyDescent="0.25">
      <c r="A73" s="33" t="s">
        <v>2</v>
      </c>
      <c r="B73" s="33" t="s">
        <v>83</v>
      </c>
      <c r="C73" s="33" t="s">
        <v>3</v>
      </c>
      <c r="D73" s="33" t="s">
        <v>4</v>
      </c>
      <c r="E73" s="33" t="s">
        <v>5</v>
      </c>
      <c r="F73" s="33" t="s">
        <v>6</v>
      </c>
      <c r="G73" s="33" t="s">
        <v>7</v>
      </c>
      <c r="H73" s="33" t="s">
        <v>8</v>
      </c>
      <c r="I73" s="33" t="s">
        <v>9</v>
      </c>
      <c r="J73" s="33" t="s">
        <v>10</v>
      </c>
      <c r="K73" s="33" t="s">
        <v>85</v>
      </c>
      <c r="L73" s="33" t="s">
        <v>11</v>
      </c>
      <c r="M73" s="33" t="s">
        <v>12</v>
      </c>
      <c r="N73" s="33" t="s">
        <v>13</v>
      </c>
      <c r="O73" s="33" t="s">
        <v>14</v>
      </c>
      <c r="P73" s="33" t="s">
        <v>15</v>
      </c>
      <c r="Q73" s="33" t="s">
        <v>16</v>
      </c>
      <c r="R73" s="33" t="s">
        <v>79</v>
      </c>
      <c r="S73" s="34" t="s">
        <v>18</v>
      </c>
      <c r="T73" s="34" t="s">
        <v>19</v>
      </c>
      <c r="U73" s="32" t="s">
        <v>80</v>
      </c>
      <c r="V73" s="32" t="s">
        <v>20</v>
      </c>
      <c r="W73" s="32" t="s">
        <v>84</v>
      </c>
      <c r="X73" s="32" t="s">
        <v>21</v>
      </c>
      <c r="Y73" s="32" t="s">
        <v>81</v>
      </c>
      <c r="Z73" s="32" t="s">
        <v>82</v>
      </c>
      <c r="AA73" s="32" t="s">
        <v>22</v>
      </c>
      <c r="AB73" s="32" t="s">
        <v>23</v>
      </c>
      <c r="AC73" s="32" t="s">
        <v>24</v>
      </c>
    </row>
    <row r="74" spans="1:29" ht="30.75" customHeight="1" x14ac:dyDescent="0.25">
      <c r="A74" s="38">
        <v>4</v>
      </c>
      <c r="B74" s="77" t="s">
        <v>148</v>
      </c>
      <c r="C74" s="41" t="s">
        <v>175</v>
      </c>
      <c r="D74" s="37" t="s">
        <v>176</v>
      </c>
      <c r="E74" s="41" t="s">
        <v>136</v>
      </c>
      <c r="F74" s="41" t="s">
        <v>177</v>
      </c>
      <c r="G74" s="41" t="s">
        <v>25</v>
      </c>
      <c r="H74" s="41" t="s">
        <v>178</v>
      </c>
      <c r="I74" s="37" t="s">
        <v>179</v>
      </c>
      <c r="J74" s="41" t="s">
        <v>180</v>
      </c>
      <c r="K74" s="53" t="s">
        <v>181</v>
      </c>
      <c r="L74" s="8" t="s">
        <v>38</v>
      </c>
      <c r="M74" s="8"/>
      <c r="N74" s="8"/>
      <c r="O74" s="20"/>
      <c r="P74" s="90" t="s">
        <v>182</v>
      </c>
      <c r="Q74" s="21" t="str">
        <f>IFERROR(IF((+O74/P74)&gt;100%,100%,(O74/P74)),"")</f>
        <v/>
      </c>
      <c r="R74" s="22"/>
      <c r="S74" s="22"/>
      <c r="T74" s="31"/>
      <c r="U74" s="30" t="s">
        <v>155</v>
      </c>
      <c r="V74" s="16"/>
      <c r="W74" s="16" t="s">
        <v>156</v>
      </c>
      <c r="X74" s="16"/>
      <c r="Y74" s="27"/>
      <c r="Z74" s="16"/>
      <c r="AA74" s="16"/>
      <c r="AB74" s="16"/>
      <c r="AC74" s="29" t="s">
        <v>157</v>
      </c>
    </row>
    <row r="75" spans="1:29" ht="30.75" customHeight="1" x14ac:dyDescent="0.25">
      <c r="A75" s="39"/>
      <c r="B75" s="79"/>
      <c r="C75" s="41"/>
      <c r="D75" s="37"/>
      <c r="E75" s="41"/>
      <c r="F75" s="41"/>
      <c r="G75" s="41"/>
      <c r="H75" s="41"/>
      <c r="I75" s="37"/>
      <c r="J75" s="41"/>
      <c r="K75" s="54"/>
      <c r="L75" s="8" t="s">
        <v>39</v>
      </c>
      <c r="M75" s="8"/>
      <c r="N75" s="8"/>
      <c r="O75" s="20"/>
      <c r="P75" s="90" t="s">
        <v>182</v>
      </c>
      <c r="Q75" s="21" t="str">
        <f t="shared" ref="Q75:Q76" si="8">IFERROR(IF((+O75/P75)&gt;100%,100%,(O75/P75)),"")</f>
        <v/>
      </c>
      <c r="R75" s="22"/>
      <c r="S75" s="22"/>
      <c r="T75" s="31"/>
      <c r="U75" s="30" t="s">
        <v>158</v>
      </c>
      <c r="V75" s="16"/>
      <c r="W75" s="16" t="s">
        <v>156</v>
      </c>
      <c r="X75" s="16"/>
      <c r="Y75" s="27"/>
      <c r="Z75" s="27"/>
      <c r="AA75" s="28"/>
      <c r="AB75" s="28"/>
      <c r="AC75" s="29" t="s">
        <v>157</v>
      </c>
    </row>
    <row r="76" spans="1:29" ht="30.75" customHeight="1" x14ac:dyDescent="0.25">
      <c r="A76" s="39"/>
      <c r="B76" s="79"/>
      <c r="C76" s="41"/>
      <c r="D76" s="37"/>
      <c r="E76" s="41"/>
      <c r="F76" s="41"/>
      <c r="G76" s="41"/>
      <c r="H76" s="41"/>
      <c r="I76" s="37"/>
      <c r="J76" s="41"/>
      <c r="K76" s="54"/>
      <c r="L76" s="8" t="s">
        <v>40</v>
      </c>
      <c r="M76" s="8"/>
      <c r="N76" s="8"/>
      <c r="O76" s="20"/>
      <c r="P76" s="90" t="s">
        <v>182</v>
      </c>
      <c r="Q76" s="21" t="str">
        <f t="shared" si="8"/>
        <v/>
      </c>
      <c r="R76" s="22"/>
      <c r="S76" s="22"/>
      <c r="T76" s="31"/>
      <c r="U76" s="30" t="s">
        <v>159</v>
      </c>
      <c r="V76" s="16"/>
      <c r="W76" s="16" t="s">
        <v>156</v>
      </c>
      <c r="X76" s="16"/>
      <c r="Y76" s="27"/>
      <c r="Z76" s="27"/>
      <c r="AA76" s="28"/>
      <c r="AB76" s="28"/>
      <c r="AC76" s="29" t="s">
        <v>157</v>
      </c>
    </row>
    <row r="77" spans="1:29" ht="30.75" customHeight="1" x14ac:dyDescent="0.25">
      <c r="A77" s="39"/>
      <c r="B77" s="79"/>
      <c r="C77" s="41"/>
      <c r="D77" s="37"/>
      <c r="E77" s="41"/>
      <c r="F77" s="41"/>
      <c r="G77" s="41"/>
      <c r="H77" s="41"/>
      <c r="I77" s="37"/>
      <c r="J77" s="41"/>
      <c r="K77" s="54"/>
      <c r="L77" s="8" t="s">
        <v>41</v>
      </c>
      <c r="M77" s="22"/>
      <c r="N77" s="8"/>
      <c r="O77" s="20"/>
      <c r="P77" s="90" t="s">
        <v>182</v>
      </c>
      <c r="Q77" s="21" t="str">
        <f>IFERROR(IF((+O77/P77)&gt;100%,100%,(O77/P77)),"")</f>
        <v/>
      </c>
      <c r="R77" s="22"/>
      <c r="S77" s="22"/>
      <c r="T77" s="31"/>
      <c r="U77" s="30" t="s">
        <v>160</v>
      </c>
      <c r="V77" s="16"/>
      <c r="W77" s="16" t="s">
        <v>156</v>
      </c>
      <c r="X77" s="16"/>
      <c r="Y77" s="27"/>
      <c r="Z77" s="27"/>
      <c r="AA77" s="28"/>
      <c r="AB77" s="28"/>
      <c r="AC77" s="29" t="s">
        <v>157</v>
      </c>
    </row>
    <row r="78" spans="1:29" ht="30.75" customHeight="1" x14ac:dyDescent="0.25">
      <c r="A78" s="40"/>
      <c r="B78" s="80"/>
      <c r="C78" s="41"/>
      <c r="D78" s="37"/>
      <c r="E78" s="41"/>
      <c r="F78" s="41"/>
      <c r="G78" s="41"/>
      <c r="H78" s="41"/>
      <c r="I78" s="37"/>
      <c r="J78" s="41"/>
      <c r="K78" s="55"/>
      <c r="L78" s="35" t="s">
        <v>29</v>
      </c>
      <c r="M78" s="21"/>
      <c r="N78" s="21"/>
      <c r="O78" s="21"/>
      <c r="P78" s="21"/>
      <c r="Q78" s="21" t="str">
        <f>IFERROR(IF((+O78/P78)&gt;100%,100%,(O78/P78)),"")</f>
        <v/>
      </c>
      <c r="R78" s="22"/>
      <c r="S78" s="24"/>
      <c r="T78" s="31"/>
      <c r="U78" s="16" t="s">
        <v>161</v>
      </c>
      <c r="V78" s="16"/>
      <c r="W78" s="16" t="s">
        <v>156</v>
      </c>
      <c r="X78" s="16"/>
      <c r="Y78" s="27"/>
      <c r="Z78" s="27"/>
      <c r="AA78" s="28"/>
      <c r="AB78" s="28"/>
      <c r="AC78" s="29" t="s">
        <v>157</v>
      </c>
    </row>
    <row r="79" spans="1:29" ht="30.75" customHeight="1" x14ac:dyDescent="0.25">
      <c r="A79" s="33" t="s">
        <v>2</v>
      </c>
      <c r="B79" s="33" t="s">
        <v>83</v>
      </c>
      <c r="C79" s="33" t="s">
        <v>3</v>
      </c>
      <c r="D79" s="33" t="s">
        <v>4</v>
      </c>
      <c r="E79" s="33" t="s">
        <v>5</v>
      </c>
      <c r="F79" s="33" t="s">
        <v>6</v>
      </c>
      <c r="G79" s="33" t="s">
        <v>7</v>
      </c>
      <c r="H79" s="33" t="s">
        <v>8</v>
      </c>
      <c r="I79" s="33" t="s">
        <v>9</v>
      </c>
      <c r="J79" s="33" t="s">
        <v>10</v>
      </c>
      <c r="K79" s="33" t="s">
        <v>85</v>
      </c>
      <c r="L79" s="33" t="s">
        <v>11</v>
      </c>
      <c r="M79" s="33" t="s">
        <v>12</v>
      </c>
      <c r="N79" s="33" t="s">
        <v>13</v>
      </c>
      <c r="O79" s="33" t="s">
        <v>14</v>
      </c>
      <c r="P79" s="33" t="s">
        <v>15</v>
      </c>
      <c r="Q79" s="33" t="s">
        <v>16</v>
      </c>
      <c r="R79" s="33" t="s">
        <v>79</v>
      </c>
      <c r="S79" s="34" t="s">
        <v>18</v>
      </c>
      <c r="T79" s="34" t="s">
        <v>19</v>
      </c>
      <c r="U79" s="32" t="s">
        <v>80</v>
      </c>
      <c r="V79" s="32" t="s">
        <v>20</v>
      </c>
      <c r="W79" s="32" t="s">
        <v>84</v>
      </c>
      <c r="X79" s="32" t="s">
        <v>21</v>
      </c>
      <c r="Y79" s="32" t="s">
        <v>81</v>
      </c>
      <c r="Z79" s="32" t="s">
        <v>82</v>
      </c>
      <c r="AA79" s="32" t="s">
        <v>22</v>
      </c>
      <c r="AB79" s="32" t="s">
        <v>23</v>
      </c>
      <c r="AC79" s="32" t="s">
        <v>24</v>
      </c>
    </row>
    <row r="80" spans="1:29" ht="30.75" customHeight="1" x14ac:dyDescent="0.25">
      <c r="A80" s="38">
        <v>5</v>
      </c>
      <c r="B80" s="77" t="s">
        <v>148</v>
      </c>
      <c r="C80" s="41" t="s">
        <v>183</v>
      </c>
      <c r="D80" s="37" t="s">
        <v>184</v>
      </c>
      <c r="E80" s="41" t="s">
        <v>136</v>
      </c>
      <c r="F80" s="41" t="s">
        <v>89</v>
      </c>
      <c r="G80" s="41" t="s">
        <v>25</v>
      </c>
      <c r="H80" s="41" t="s">
        <v>185</v>
      </c>
      <c r="I80" s="37" t="s">
        <v>186</v>
      </c>
      <c r="J80" s="41" t="s">
        <v>187</v>
      </c>
      <c r="K80" s="53" t="s">
        <v>168</v>
      </c>
      <c r="L80" s="8" t="s">
        <v>38</v>
      </c>
      <c r="M80" s="8"/>
      <c r="N80" s="8"/>
      <c r="O80" s="20"/>
      <c r="P80" s="78">
        <v>100</v>
      </c>
      <c r="Q80" s="21">
        <f t="shared" ref="Q80:Q82" si="9">IFERROR(IF((+O80/P80)&gt;100%,100%,(O80/P80)),"")</f>
        <v>0</v>
      </c>
      <c r="R80" s="22"/>
      <c r="S80" s="22"/>
      <c r="T80" s="31"/>
      <c r="U80" s="30" t="s">
        <v>155</v>
      </c>
      <c r="V80" s="16"/>
      <c r="W80" s="16" t="s">
        <v>156</v>
      </c>
      <c r="X80" s="16"/>
      <c r="Y80" s="27"/>
      <c r="Z80" s="16"/>
      <c r="AA80" s="16"/>
      <c r="AB80" s="16"/>
      <c r="AC80" s="29" t="s">
        <v>157</v>
      </c>
    </row>
    <row r="81" spans="1:29" ht="30.75" customHeight="1" x14ac:dyDescent="0.25">
      <c r="A81" s="39"/>
      <c r="B81" s="79"/>
      <c r="C81" s="41"/>
      <c r="D81" s="37"/>
      <c r="E81" s="41"/>
      <c r="F81" s="41"/>
      <c r="G81" s="41"/>
      <c r="H81" s="41"/>
      <c r="I81" s="37"/>
      <c r="J81" s="41"/>
      <c r="K81" s="54"/>
      <c r="L81" s="8" t="s">
        <v>39</v>
      </c>
      <c r="M81" s="8"/>
      <c r="N81" s="8"/>
      <c r="O81" s="20"/>
      <c r="P81" s="78">
        <v>100</v>
      </c>
      <c r="Q81" s="21">
        <f t="shared" si="9"/>
        <v>0</v>
      </c>
      <c r="R81" s="22"/>
      <c r="S81" s="22"/>
      <c r="T81" s="31"/>
      <c r="U81" s="30" t="s">
        <v>158</v>
      </c>
      <c r="V81" s="16"/>
      <c r="W81" s="16" t="s">
        <v>156</v>
      </c>
      <c r="X81" s="16"/>
      <c r="Y81" s="27"/>
      <c r="Z81" s="27"/>
      <c r="AA81" s="28"/>
      <c r="AB81" s="28"/>
      <c r="AC81" s="29" t="s">
        <v>157</v>
      </c>
    </row>
    <row r="82" spans="1:29" ht="30.75" customHeight="1" x14ac:dyDescent="0.25">
      <c r="A82" s="39"/>
      <c r="B82" s="79"/>
      <c r="C82" s="41"/>
      <c r="D82" s="37"/>
      <c r="E82" s="41"/>
      <c r="F82" s="41"/>
      <c r="G82" s="41"/>
      <c r="H82" s="41"/>
      <c r="I82" s="37"/>
      <c r="J82" s="41"/>
      <c r="K82" s="54"/>
      <c r="L82" s="8" t="s">
        <v>40</v>
      </c>
      <c r="M82" s="8"/>
      <c r="N82" s="8"/>
      <c r="O82" s="20"/>
      <c r="P82" s="78">
        <v>100</v>
      </c>
      <c r="Q82" s="21">
        <f t="shared" si="9"/>
        <v>0</v>
      </c>
      <c r="R82" s="22"/>
      <c r="S82" s="22"/>
      <c r="T82" s="31"/>
      <c r="U82" s="30" t="s">
        <v>159</v>
      </c>
      <c r="V82" s="16"/>
      <c r="W82" s="16" t="s">
        <v>156</v>
      </c>
      <c r="X82" s="16"/>
      <c r="Y82" s="27"/>
      <c r="Z82" s="27"/>
      <c r="AA82" s="28"/>
      <c r="AB82" s="28"/>
      <c r="AC82" s="29" t="s">
        <v>157</v>
      </c>
    </row>
    <row r="83" spans="1:29" ht="30.75" customHeight="1" x14ac:dyDescent="0.25">
      <c r="A83" s="39"/>
      <c r="B83" s="79"/>
      <c r="C83" s="41"/>
      <c r="D83" s="37"/>
      <c r="E83" s="41"/>
      <c r="F83" s="41"/>
      <c r="G83" s="41"/>
      <c r="H83" s="41"/>
      <c r="I83" s="37"/>
      <c r="J83" s="41"/>
      <c r="K83" s="54"/>
      <c r="L83" s="8" t="s">
        <v>41</v>
      </c>
      <c r="M83" s="22"/>
      <c r="N83" s="8"/>
      <c r="O83" s="20"/>
      <c r="P83" s="78">
        <v>100</v>
      </c>
      <c r="Q83" s="21">
        <f>IFERROR(IF((+O83/P83)&gt;100%,100%,(O83/P83)),"")</f>
        <v>0</v>
      </c>
      <c r="R83" s="22"/>
      <c r="S83" s="22"/>
      <c r="T83" s="31"/>
      <c r="U83" s="30" t="s">
        <v>160</v>
      </c>
      <c r="V83" s="16"/>
      <c r="W83" s="16" t="s">
        <v>156</v>
      </c>
      <c r="X83" s="16"/>
      <c r="Y83" s="27"/>
      <c r="Z83" s="27"/>
      <c r="AA83" s="28"/>
      <c r="AB83" s="28"/>
      <c r="AC83" s="29" t="s">
        <v>157</v>
      </c>
    </row>
    <row r="84" spans="1:29" ht="30.75" customHeight="1" x14ac:dyDescent="0.25">
      <c r="A84" s="40"/>
      <c r="B84" s="80"/>
      <c r="C84" s="41"/>
      <c r="D84" s="37"/>
      <c r="E84" s="41"/>
      <c r="F84" s="41"/>
      <c r="G84" s="41"/>
      <c r="H84" s="41"/>
      <c r="I84" s="37"/>
      <c r="J84" s="41"/>
      <c r="K84" s="55"/>
      <c r="L84" s="35" t="s">
        <v>29</v>
      </c>
      <c r="M84" s="21"/>
      <c r="N84" s="21"/>
      <c r="O84" s="21"/>
      <c r="P84" s="21"/>
      <c r="Q84" s="21" t="str">
        <f>IFERROR(IF((+O84/P84)&gt;100%,100%,(O84/P84)),"")</f>
        <v/>
      </c>
      <c r="R84" s="22"/>
      <c r="S84" s="24"/>
      <c r="T84" s="31"/>
      <c r="U84" s="16" t="s">
        <v>161</v>
      </c>
      <c r="V84" s="16"/>
      <c r="W84" s="16" t="s">
        <v>156</v>
      </c>
      <c r="X84" s="16"/>
      <c r="Y84" s="27"/>
      <c r="Z84" s="27"/>
      <c r="AA84" s="28"/>
      <c r="AB84" s="28"/>
      <c r="AC84" s="29" t="s">
        <v>157</v>
      </c>
    </row>
    <row r="85" spans="1:29" ht="30.75" customHeight="1" x14ac:dyDescent="0.25">
      <c r="A85" s="33" t="s">
        <v>2</v>
      </c>
      <c r="B85" s="33" t="s">
        <v>83</v>
      </c>
      <c r="C85" s="33" t="s">
        <v>3</v>
      </c>
      <c r="D85" s="33" t="s">
        <v>4</v>
      </c>
      <c r="E85" s="33" t="s">
        <v>5</v>
      </c>
      <c r="F85" s="33" t="s">
        <v>6</v>
      </c>
      <c r="G85" s="33" t="s">
        <v>7</v>
      </c>
      <c r="H85" s="33" t="s">
        <v>8</v>
      </c>
      <c r="I85" s="33" t="s">
        <v>9</v>
      </c>
      <c r="J85" s="33" t="s">
        <v>10</v>
      </c>
      <c r="K85" s="33" t="s">
        <v>85</v>
      </c>
      <c r="L85" s="33" t="s">
        <v>11</v>
      </c>
      <c r="M85" s="33" t="s">
        <v>12</v>
      </c>
      <c r="N85" s="33" t="s">
        <v>13</v>
      </c>
      <c r="O85" s="33" t="s">
        <v>14</v>
      </c>
      <c r="P85" s="33" t="s">
        <v>15</v>
      </c>
      <c r="Q85" s="33" t="s">
        <v>16</v>
      </c>
      <c r="R85" s="33" t="s">
        <v>79</v>
      </c>
      <c r="S85" s="34" t="s">
        <v>18</v>
      </c>
      <c r="T85" s="34" t="s">
        <v>19</v>
      </c>
      <c r="U85" s="32" t="s">
        <v>80</v>
      </c>
      <c r="V85" s="32" t="s">
        <v>20</v>
      </c>
      <c r="W85" s="32" t="s">
        <v>84</v>
      </c>
      <c r="X85" s="32" t="s">
        <v>21</v>
      </c>
      <c r="Y85" s="32" t="s">
        <v>81</v>
      </c>
      <c r="Z85" s="32" t="s">
        <v>82</v>
      </c>
      <c r="AA85" s="32" t="s">
        <v>22</v>
      </c>
      <c r="AB85" s="32" t="s">
        <v>23</v>
      </c>
      <c r="AC85" s="32" t="s">
        <v>24</v>
      </c>
    </row>
    <row r="86" spans="1:29" ht="30.75" customHeight="1" x14ac:dyDescent="0.25">
      <c r="A86" s="38">
        <v>1</v>
      </c>
      <c r="B86" s="41" t="s">
        <v>188</v>
      </c>
      <c r="C86" s="41" t="s">
        <v>189</v>
      </c>
      <c r="D86" s="41" t="s">
        <v>190</v>
      </c>
      <c r="E86" s="41" t="s">
        <v>88</v>
      </c>
      <c r="F86" s="41" t="s">
        <v>96</v>
      </c>
      <c r="G86" s="41" t="s">
        <v>25</v>
      </c>
      <c r="H86" s="41" t="s">
        <v>191</v>
      </c>
      <c r="I86" s="41" t="s">
        <v>192</v>
      </c>
      <c r="J86" s="41" t="s">
        <v>193</v>
      </c>
      <c r="K86" s="41" t="s">
        <v>194</v>
      </c>
      <c r="L86" s="19" t="s">
        <v>26</v>
      </c>
      <c r="M86" s="8"/>
      <c r="N86" s="101">
        <v>1</v>
      </c>
      <c r="O86" s="20"/>
      <c r="P86" s="21"/>
      <c r="Q86" s="21" t="str">
        <f>IFERROR(IF((+O86/P86)&gt;100%,100%,(O86/P86)),"")</f>
        <v/>
      </c>
      <c r="R86" s="25"/>
      <c r="S86" s="25"/>
      <c r="T86" s="23"/>
      <c r="U86" s="92" t="s">
        <v>158</v>
      </c>
      <c r="V86" s="16"/>
      <c r="W86" s="16" t="s">
        <v>195</v>
      </c>
      <c r="X86" s="16"/>
      <c r="Y86" s="27"/>
      <c r="Z86" s="27"/>
      <c r="AA86" s="28"/>
      <c r="AB86" s="28"/>
      <c r="AC86" s="29" t="s">
        <v>196</v>
      </c>
    </row>
    <row r="87" spans="1:29" ht="30.75" customHeight="1" x14ac:dyDescent="0.25">
      <c r="A87" s="39"/>
      <c r="B87" s="41"/>
      <c r="C87" s="41"/>
      <c r="D87" s="41"/>
      <c r="E87" s="41"/>
      <c r="F87" s="41"/>
      <c r="G87" s="41"/>
      <c r="H87" s="41"/>
      <c r="I87" s="41"/>
      <c r="J87" s="41"/>
      <c r="K87" s="41"/>
      <c r="L87" s="19" t="s">
        <v>27</v>
      </c>
      <c r="M87" s="8"/>
      <c r="N87" s="101">
        <v>1</v>
      </c>
      <c r="O87" s="20"/>
      <c r="P87" s="21"/>
      <c r="Q87" s="21" t="str">
        <f>IFERROR(IF((+O87/P87)&gt;100%,100%,(O87/P87)),"")</f>
        <v/>
      </c>
      <c r="R87" s="25"/>
      <c r="S87" s="25"/>
      <c r="T87" s="23"/>
      <c r="U87" s="92" t="s">
        <v>159</v>
      </c>
      <c r="V87" s="16"/>
      <c r="W87" s="16" t="s">
        <v>195</v>
      </c>
      <c r="X87" s="16"/>
      <c r="Y87" s="27"/>
      <c r="Z87" s="27"/>
      <c r="AA87" s="28"/>
      <c r="AB87" s="28"/>
      <c r="AC87" s="29" t="s">
        <v>196</v>
      </c>
    </row>
    <row r="88" spans="1:29" ht="30.75" customHeight="1" x14ac:dyDescent="0.25">
      <c r="A88" s="39"/>
      <c r="B88" s="41"/>
      <c r="C88" s="41"/>
      <c r="D88" s="41"/>
      <c r="E88" s="41"/>
      <c r="F88" s="41"/>
      <c r="G88" s="41"/>
      <c r="H88" s="41"/>
      <c r="I88" s="41"/>
      <c r="J88" s="41"/>
      <c r="K88" s="41"/>
      <c r="L88" s="19" t="s">
        <v>28</v>
      </c>
      <c r="M88" s="22"/>
      <c r="N88" s="101">
        <v>1</v>
      </c>
      <c r="O88" s="20"/>
      <c r="P88" s="21"/>
      <c r="Q88" s="21" t="str">
        <f>IFERROR(IF((+O88/P88)&gt;100%,100%,(O88/P88)),"")</f>
        <v/>
      </c>
      <c r="R88" s="25"/>
      <c r="S88" s="25"/>
      <c r="T88" s="23"/>
      <c r="U88" s="92" t="s">
        <v>160</v>
      </c>
      <c r="V88" s="16"/>
      <c r="W88" s="16" t="s">
        <v>195</v>
      </c>
      <c r="X88" s="16"/>
      <c r="Y88" s="27"/>
      <c r="Z88" s="27"/>
      <c r="AA88" s="28"/>
      <c r="AB88" s="28"/>
      <c r="AC88" s="29" t="s">
        <v>196</v>
      </c>
    </row>
    <row r="89" spans="1:29" ht="30.75" customHeight="1" x14ac:dyDescent="0.25">
      <c r="A89" s="40"/>
      <c r="B89" s="41"/>
      <c r="C89" s="41"/>
      <c r="D89" s="41"/>
      <c r="E89" s="41"/>
      <c r="F89" s="41"/>
      <c r="G89" s="41"/>
      <c r="H89" s="41"/>
      <c r="I89" s="41"/>
      <c r="J89" s="41"/>
      <c r="K89" s="41"/>
      <c r="L89" s="35" t="s">
        <v>29</v>
      </c>
      <c r="M89" s="21"/>
      <c r="N89" s="21"/>
      <c r="O89" s="21"/>
      <c r="P89" s="21"/>
      <c r="Q89" s="21" t="str">
        <f>IFERROR(IF((+O89/P89)&gt;100%,100%,(O89/P89)),"")</f>
        <v/>
      </c>
      <c r="R89" s="25"/>
      <c r="S89" s="24"/>
      <c r="T89" s="23"/>
      <c r="U89" s="93" t="s">
        <v>161</v>
      </c>
      <c r="V89" s="16"/>
      <c r="W89" s="16" t="s">
        <v>195</v>
      </c>
      <c r="X89" s="16"/>
      <c r="Y89" s="27"/>
      <c r="Z89" s="27"/>
      <c r="AA89" s="28"/>
      <c r="AB89" s="28"/>
      <c r="AC89" s="29" t="s">
        <v>196</v>
      </c>
    </row>
    <row r="90" spans="1:29" ht="30.75" customHeight="1" x14ac:dyDescent="0.25">
      <c r="A90" s="33" t="s">
        <v>2</v>
      </c>
      <c r="B90" s="33" t="s">
        <v>83</v>
      </c>
      <c r="C90" s="33" t="s">
        <v>3</v>
      </c>
      <c r="D90" s="33" t="s">
        <v>4</v>
      </c>
      <c r="E90" s="33" t="s">
        <v>5</v>
      </c>
      <c r="F90" s="33" t="s">
        <v>6</v>
      </c>
      <c r="G90" s="33" t="s">
        <v>7</v>
      </c>
      <c r="H90" s="33" t="s">
        <v>8</v>
      </c>
      <c r="I90" s="33" t="s">
        <v>9</v>
      </c>
      <c r="J90" s="33" t="s">
        <v>10</v>
      </c>
      <c r="K90" s="33" t="s">
        <v>85</v>
      </c>
      <c r="L90" s="33" t="s">
        <v>11</v>
      </c>
      <c r="M90" s="33" t="s">
        <v>12</v>
      </c>
      <c r="N90" s="33" t="s">
        <v>13</v>
      </c>
      <c r="O90" s="33" t="s">
        <v>14</v>
      </c>
      <c r="P90" s="33" t="s">
        <v>15</v>
      </c>
      <c r="Q90" s="33" t="s">
        <v>16</v>
      </c>
      <c r="R90" s="33" t="s">
        <v>79</v>
      </c>
      <c r="S90" s="34" t="s">
        <v>18</v>
      </c>
      <c r="T90" s="34" t="s">
        <v>19</v>
      </c>
      <c r="U90" s="32" t="s">
        <v>80</v>
      </c>
      <c r="V90" s="32" t="s">
        <v>20</v>
      </c>
      <c r="W90" s="32" t="s">
        <v>84</v>
      </c>
      <c r="X90" s="32" t="s">
        <v>21</v>
      </c>
      <c r="Y90" s="32" t="s">
        <v>81</v>
      </c>
      <c r="Z90" s="32" t="s">
        <v>82</v>
      </c>
      <c r="AA90" s="32" t="s">
        <v>22</v>
      </c>
      <c r="AB90" s="32" t="s">
        <v>23</v>
      </c>
      <c r="AC90" s="32" t="s">
        <v>24</v>
      </c>
    </row>
    <row r="91" spans="1:29" ht="30.75" customHeight="1" x14ac:dyDescent="0.25">
      <c r="A91" s="38">
        <v>2</v>
      </c>
      <c r="B91" s="41" t="s">
        <v>188</v>
      </c>
      <c r="C91" s="41" t="s">
        <v>197</v>
      </c>
      <c r="D91" s="41" t="s">
        <v>198</v>
      </c>
      <c r="E91" s="41" t="s">
        <v>88</v>
      </c>
      <c r="F91" s="41" t="s">
        <v>30</v>
      </c>
      <c r="G91" s="41" t="s">
        <v>199</v>
      </c>
      <c r="H91" s="41" t="s">
        <v>200</v>
      </c>
      <c r="I91" s="41" t="s">
        <v>201</v>
      </c>
      <c r="J91" s="41" t="s">
        <v>202</v>
      </c>
      <c r="K91" s="41" t="s">
        <v>203</v>
      </c>
      <c r="L91" s="19" t="s">
        <v>204</v>
      </c>
      <c r="M91" s="8"/>
      <c r="N91" s="1">
        <v>1</v>
      </c>
      <c r="O91" s="20"/>
      <c r="P91" s="21"/>
      <c r="Q91" s="21" t="str">
        <f>IFERROR(IF((+O91/P91)&gt;100%,100%,(O91/P91)),"")</f>
        <v/>
      </c>
      <c r="R91" s="25"/>
      <c r="S91" s="25"/>
      <c r="T91" s="23"/>
      <c r="U91" s="94" t="s">
        <v>158</v>
      </c>
      <c r="V91" s="16"/>
      <c r="W91" s="16" t="s">
        <v>195</v>
      </c>
      <c r="X91" s="16"/>
      <c r="Y91" s="27"/>
      <c r="Z91" s="27"/>
      <c r="AA91" s="28"/>
      <c r="AB91" s="28"/>
      <c r="AC91" s="29" t="s">
        <v>196</v>
      </c>
    </row>
    <row r="92" spans="1:29" ht="30.75" customHeight="1" x14ac:dyDescent="0.25">
      <c r="A92" s="39"/>
      <c r="B92" s="41"/>
      <c r="C92" s="41"/>
      <c r="D92" s="41"/>
      <c r="E92" s="41"/>
      <c r="F92" s="41"/>
      <c r="G92" s="41"/>
      <c r="H92" s="41"/>
      <c r="I92" s="41"/>
      <c r="J92" s="41"/>
      <c r="K92" s="41"/>
      <c r="L92" s="19" t="s">
        <v>205</v>
      </c>
      <c r="M92" s="22"/>
      <c r="N92" s="1">
        <v>1</v>
      </c>
      <c r="O92" s="20"/>
      <c r="P92" s="21"/>
      <c r="Q92" s="21" t="str">
        <f>IFERROR(IF((+O92/P92)&gt;100%,100%,(O92/P92)),"")</f>
        <v/>
      </c>
      <c r="R92" s="25"/>
      <c r="S92" s="25"/>
      <c r="T92" s="23"/>
      <c r="U92" s="95" t="s">
        <v>160</v>
      </c>
      <c r="V92" s="16"/>
      <c r="W92" s="16" t="s">
        <v>195</v>
      </c>
      <c r="X92" s="16"/>
      <c r="Y92" s="27"/>
      <c r="Z92" s="27"/>
      <c r="AA92" s="28"/>
      <c r="AB92" s="28"/>
      <c r="AC92" s="29" t="s">
        <v>196</v>
      </c>
    </row>
    <row r="93" spans="1:29" ht="30.75" customHeight="1" x14ac:dyDescent="0.25">
      <c r="A93" s="40"/>
      <c r="B93" s="41"/>
      <c r="C93" s="41"/>
      <c r="D93" s="41"/>
      <c r="E93" s="41"/>
      <c r="F93" s="41"/>
      <c r="G93" s="41"/>
      <c r="H93" s="41"/>
      <c r="I93" s="41"/>
      <c r="J93" s="41"/>
      <c r="K93" s="41"/>
      <c r="L93" s="35" t="s">
        <v>29</v>
      </c>
      <c r="M93" s="21"/>
      <c r="N93" s="21"/>
      <c r="O93" s="21"/>
      <c r="P93" s="21"/>
      <c r="Q93" s="21" t="str">
        <f>IFERROR(IF((+O93/P93)&gt;100%,100%,(O93/P93)),"")</f>
        <v/>
      </c>
      <c r="R93" s="25"/>
      <c r="S93" s="24"/>
      <c r="T93" s="23"/>
      <c r="U93" s="93" t="s">
        <v>161</v>
      </c>
      <c r="V93" s="16"/>
      <c r="W93" s="16" t="s">
        <v>195</v>
      </c>
      <c r="X93" s="16"/>
      <c r="Y93" s="27"/>
      <c r="Z93" s="27"/>
      <c r="AA93" s="28"/>
      <c r="AB93" s="28"/>
      <c r="AC93" s="29" t="s">
        <v>196</v>
      </c>
    </row>
    <row r="94" spans="1:29" ht="30.75" customHeight="1" x14ac:dyDescent="0.25">
      <c r="A94" s="33" t="s">
        <v>2</v>
      </c>
      <c r="B94" s="33" t="s">
        <v>83</v>
      </c>
      <c r="C94" s="33" t="s">
        <v>3</v>
      </c>
      <c r="D94" s="33" t="s">
        <v>4</v>
      </c>
      <c r="E94" s="33" t="s">
        <v>5</v>
      </c>
      <c r="F94" s="33" t="s">
        <v>6</v>
      </c>
      <c r="G94" s="33" t="s">
        <v>7</v>
      </c>
      <c r="H94" s="33" t="s">
        <v>8</v>
      </c>
      <c r="I94" s="33" t="s">
        <v>9</v>
      </c>
      <c r="J94" s="33" t="s">
        <v>10</v>
      </c>
      <c r="K94" s="33" t="s">
        <v>85</v>
      </c>
      <c r="L94" s="33" t="s">
        <v>11</v>
      </c>
      <c r="M94" s="33" t="s">
        <v>12</v>
      </c>
      <c r="N94" s="33" t="s">
        <v>13</v>
      </c>
      <c r="O94" s="33" t="s">
        <v>14</v>
      </c>
      <c r="P94" s="33" t="s">
        <v>15</v>
      </c>
      <c r="Q94" s="33" t="s">
        <v>16</v>
      </c>
      <c r="R94" s="33" t="s">
        <v>79</v>
      </c>
      <c r="S94" s="34" t="s">
        <v>18</v>
      </c>
      <c r="T94" s="34" t="s">
        <v>19</v>
      </c>
      <c r="U94" s="32" t="s">
        <v>80</v>
      </c>
      <c r="V94" s="32" t="s">
        <v>20</v>
      </c>
      <c r="W94" s="32" t="s">
        <v>84</v>
      </c>
      <c r="X94" s="32" t="s">
        <v>21</v>
      </c>
      <c r="Y94" s="32" t="s">
        <v>81</v>
      </c>
      <c r="Z94" s="32" t="s">
        <v>82</v>
      </c>
      <c r="AA94" s="32" t="s">
        <v>22</v>
      </c>
      <c r="AB94" s="32" t="s">
        <v>23</v>
      </c>
      <c r="AC94" s="32" t="s">
        <v>24</v>
      </c>
    </row>
    <row r="95" spans="1:29" ht="30.75" customHeight="1" x14ac:dyDescent="0.25">
      <c r="A95" s="38">
        <v>3</v>
      </c>
      <c r="B95" s="41" t="s">
        <v>188</v>
      </c>
      <c r="C95" s="41" t="s">
        <v>206</v>
      </c>
      <c r="D95" s="41" t="s">
        <v>207</v>
      </c>
      <c r="E95" s="41" t="s">
        <v>136</v>
      </c>
      <c r="F95" s="41" t="s">
        <v>89</v>
      </c>
      <c r="G95" s="41" t="s">
        <v>25</v>
      </c>
      <c r="H95" s="41" t="s">
        <v>208</v>
      </c>
      <c r="I95" s="41" t="s">
        <v>209</v>
      </c>
      <c r="J95" s="41" t="s">
        <v>210</v>
      </c>
      <c r="K95" s="41" t="s">
        <v>211</v>
      </c>
      <c r="L95" s="8" t="s">
        <v>38</v>
      </c>
      <c r="M95" s="8"/>
      <c r="N95" s="8"/>
      <c r="O95" s="20"/>
      <c r="P95" s="21"/>
      <c r="Q95" s="21" t="str">
        <f t="shared" ref="Q95:Q97" si="10">IFERROR(IF((+O95/P95)&gt;100%,100%,(O95/P95)),"")</f>
        <v/>
      </c>
      <c r="R95" s="22"/>
      <c r="S95" s="22"/>
      <c r="T95" s="31"/>
      <c r="U95" s="95" t="s">
        <v>155</v>
      </c>
      <c r="V95" s="16"/>
      <c r="W95" s="16" t="s">
        <v>195</v>
      </c>
      <c r="X95" s="16"/>
      <c r="Y95" s="27"/>
      <c r="Z95" s="16"/>
      <c r="AA95" s="16"/>
      <c r="AB95" s="16"/>
      <c r="AC95" s="29" t="s">
        <v>196</v>
      </c>
    </row>
    <row r="96" spans="1:29" ht="30.75" customHeight="1" x14ac:dyDescent="0.25">
      <c r="A96" s="39"/>
      <c r="B96" s="41"/>
      <c r="C96" s="41"/>
      <c r="D96" s="41"/>
      <c r="E96" s="41"/>
      <c r="F96" s="41"/>
      <c r="G96" s="41"/>
      <c r="H96" s="41"/>
      <c r="I96" s="41"/>
      <c r="J96" s="41"/>
      <c r="K96" s="41"/>
      <c r="L96" s="8" t="s">
        <v>39</v>
      </c>
      <c r="M96" s="8"/>
      <c r="N96" s="8"/>
      <c r="O96" s="20"/>
      <c r="P96" s="21"/>
      <c r="Q96" s="21" t="str">
        <f t="shared" si="10"/>
        <v/>
      </c>
      <c r="R96" s="22"/>
      <c r="S96" s="22"/>
      <c r="T96" s="31"/>
      <c r="U96" s="95" t="s">
        <v>158</v>
      </c>
      <c r="V96" s="16"/>
      <c r="W96" s="16" t="s">
        <v>195</v>
      </c>
      <c r="X96" s="16"/>
      <c r="Y96" s="27"/>
      <c r="Z96" s="27"/>
      <c r="AA96" s="28"/>
      <c r="AB96" s="28"/>
      <c r="AC96" s="29" t="s">
        <v>196</v>
      </c>
    </row>
    <row r="97" spans="1:29" ht="30.75" customHeight="1" x14ac:dyDescent="0.25">
      <c r="A97" s="39"/>
      <c r="B97" s="41"/>
      <c r="C97" s="41"/>
      <c r="D97" s="41"/>
      <c r="E97" s="41"/>
      <c r="F97" s="41"/>
      <c r="G97" s="41"/>
      <c r="H97" s="41"/>
      <c r="I97" s="41"/>
      <c r="J97" s="41"/>
      <c r="K97" s="41"/>
      <c r="L97" s="8" t="s">
        <v>40</v>
      </c>
      <c r="M97" s="8"/>
      <c r="N97" s="8"/>
      <c r="O97" s="20"/>
      <c r="P97" s="21"/>
      <c r="Q97" s="21" t="str">
        <f t="shared" si="10"/>
        <v/>
      </c>
      <c r="R97" s="22"/>
      <c r="S97" s="22"/>
      <c r="T97" s="31"/>
      <c r="U97" s="95" t="s">
        <v>159</v>
      </c>
      <c r="V97" s="16"/>
      <c r="W97" s="16" t="s">
        <v>195</v>
      </c>
      <c r="X97" s="16"/>
      <c r="Y97" s="27"/>
      <c r="Z97" s="27"/>
      <c r="AA97" s="28"/>
      <c r="AB97" s="28"/>
      <c r="AC97" s="29" t="s">
        <v>196</v>
      </c>
    </row>
    <row r="98" spans="1:29" ht="30.75" customHeight="1" x14ac:dyDescent="0.25">
      <c r="A98" s="39"/>
      <c r="B98" s="41"/>
      <c r="C98" s="41"/>
      <c r="D98" s="41"/>
      <c r="E98" s="41"/>
      <c r="F98" s="41"/>
      <c r="G98" s="41"/>
      <c r="H98" s="41"/>
      <c r="I98" s="41"/>
      <c r="J98" s="41"/>
      <c r="K98" s="41"/>
      <c r="L98" s="8" t="s">
        <v>41</v>
      </c>
      <c r="M98" s="22"/>
      <c r="N98" s="8"/>
      <c r="O98" s="20"/>
      <c r="P98" s="21"/>
      <c r="Q98" s="21" t="str">
        <f>IFERROR(IF((+O98/P98)&gt;100%,100%,(O98/P98)),"")</f>
        <v/>
      </c>
      <c r="R98" s="22"/>
      <c r="S98" s="22"/>
      <c r="T98" s="31"/>
      <c r="U98" s="95" t="s">
        <v>160</v>
      </c>
      <c r="V98" s="16"/>
      <c r="W98" s="16" t="s">
        <v>195</v>
      </c>
      <c r="X98" s="16"/>
      <c r="Y98" s="27"/>
      <c r="Z98" s="27"/>
      <c r="AA98" s="28"/>
      <c r="AB98" s="28"/>
      <c r="AC98" s="29" t="s">
        <v>196</v>
      </c>
    </row>
    <row r="99" spans="1:29" ht="30.75" customHeight="1" x14ac:dyDescent="0.25">
      <c r="A99" s="40"/>
      <c r="B99" s="41"/>
      <c r="C99" s="41"/>
      <c r="D99" s="41"/>
      <c r="E99" s="41"/>
      <c r="F99" s="41"/>
      <c r="G99" s="41"/>
      <c r="H99" s="41"/>
      <c r="I99" s="41"/>
      <c r="J99" s="41"/>
      <c r="K99" s="41"/>
      <c r="L99" s="35" t="s">
        <v>29</v>
      </c>
      <c r="M99" s="21"/>
      <c r="N99" s="21"/>
      <c r="O99" s="21"/>
      <c r="P99" s="21"/>
      <c r="Q99" s="21" t="str">
        <f>IFERROR(IF((+O99/P99)&gt;100%,100%,(O99/P99)),"")</f>
        <v/>
      </c>
      <c r="R99" s="22"/>
      <c r="S99" s="24"/>
      <c r="T99" s="31"/>
      <c r="U99" s="93" t="s">
        <v>161</v>
      </c>
      <c r="V99" s="16"/>
      <c r="W99" s="16" t="s">
        <v>195</v>
      </c>
      <c r="X99" s="16"/>
      <c r="Y99" s="27"/>
      <c r="Z99" s="27"/>
      <c r="AA99" s="28"/>
      <c r="AB99" s="28"/>
      <c r="AC99" s="29" t="s">
        <v>196</v>
      </c>
    </row>
    <row r="100" spans="1:29" ht="30.75" customHeight="1" x14ac:dyDescent="0.25">
      <c r="A100" s="33" t="s">
        <v>2</v>
      </c>
      <c r="B100" s="33" t="s">
        <v>83</v>
      </c>
      <c r="C100" s="33" t="s">
        <v>3</v>
      </c>
      <c r="D100" s="33" t="s">
        <v>4</v>
      </c>
      <c r="E100" s="33" t="s">
        <v>5</v>
      </c>
      <c r="F100" s="33" t="s">
        <v>6</v>
      </c>
      <c r="G100" s="33" t="s">
        <v>7</v>
      </c>
      <c r="H100" s="33" t="s">
        <v>8</v>
      </c>
      <c r="I100" s="33" t="s">
        <v>9</v>
      </c>
      <c r="J100" s="33" t="s">
        <v>10</v>
      </c>
      <c r="K100" s="33" t="s">
        <v>85</v>
      </c>
      <c r="L100" s="33" t="s">
        <v>11</v>
      </c>
      <c r="M100" s="33" t="s">
        <v>12</v>
      </c>
      <c r="N100" s="33" t="s">
        <v>13</v>
      </c>
      <c r="O100" s="33" t="s">
        <v>14</v>
      </c>
      <c r="P100" s="33" t="s">
        <v>15</v>
      </c>
      <c r="Q100" s="33" t="s">
        <v>16</v>
      </c>
      <c r="R100" s="33" t="s">
        <v>79</v>
      </c>
      <c r="S100" s="34" t="s">
        <v>18</v>
      </c>
      <c r="T100" s="34" t="s">
        <v>19</v>
      </c>
      <c r="U100" s="32" t="s">
        <v>80</v>
      </c>
      <c r="V100" s="32" t="s">
        <v>20</v>
      </c>
      <c r="W100" s="32" t="s">
        <v>84</v>
      </c>
      <c r="X100" s="32" t="s">
        <v>21</v>
      </c>
      <c r="Y100" s="32" t="s">
        <v>81</v>
      </c>
      <c r="Z100" s="32" t="s">
        <v>82</v>
      </c>
      <c r="AA100" s="32" t="s">
        <v>22</v>
      </c>
      <c r="AB100" s="32" t="s">
        <v>23</v>
      </c>
      <c r="AC100" s="32" t="s">
        <v>24</v>
      </c>
    </row>
    <row r="101" spans="1:29" ht="30.75" customHeight="1" x14ac:dyDescent="0.25">
      <c r="A101" s="38">
        <v>4</v>
      </c>
      <c r="B101" s="41" t="s">
        <v>188</v>
      </c>
      <c r="C101" s="41" t="s">
        <v>212</v>
      </c>
      <c r="D101" s="41" t="s">
        <v>213</v>
      </c>
      <c r="E101" s="41" t="s">
        <v>136</v>
      </c>
      <c r="F101" s="41" t="s">
        <v>30</v>
      </c>
      <c r="G101" s="41" t="s">
        <v>25</v>
      </c>
      <c r="H101" s="41" t="s">
        <v>214</v>
      </c>
      <c r="I101" s="41" t="s">
        <v>215</v>
      </c>
      <c r="J101" s="41" t="s">
        <v>216</v>
      </c>
      <c r="K101" s="41" t="s">
        <v>217</v>
      </c>
      <c r="L101" s="19" t="s">
        <v>204</v>
      </c>
      <c r="M101" s="8"/>
      <c r="N101" s="98"/>
      <c r="O101" s="99">
        <f>IFERROR(IF((+M101/N101)&gt;100%,100%,(M101/N101)),0%)</f>
        <v>0</v>
      </c>
      <c r="P101" s="99">
        <v>1</v>
      </c>
      <c r="Q101" s="21">
        <f>IFERROR(IF((+O101/P101)&gt;100%,100%,(O101/P101)),"")</f>
        <v>0</v>
      </c>
      <c r="R101" s="25"/>
      <c r="S101" s="25"/>
      <c r="T101" s="23"/>
      <c r="U101" s="94" t="s">
        <v>158</v>
      </c>
      <c r="V101" s="16"/>
      <c r="W101" s="16" t="s">
        <v>195</v>
      </c>
      <c r="X101" s="16"/>
      <c r="Y101" s="27"/>
      <c r="Z101" s="27"/>
      <c r="AA101" s="28"/>
      <c r="AB101" s="28"/>
      <c r="AC101" s="29" t="s">
        <v>196</v>
      </c>
    </row>
    <row r="102" spans="1:29" ht="30.75" customHeight="1" x14ac:dyDescent="0.25">
      <c r="A102" s="39"/>
      <c r="B102" s="41"/>
      <c r="C102" s="41"/>
      <c r="D102" s="41"/>
      <c r="E102" s="41"/>
      <c r="F102" s="41"/>
      <c r="G102" s="41"/>
      <c r="H102" s="41"/>
      <c r="I102" s="41"/>
      <c r="J102" s="41"/>
      <c r="K102" s="41"/>
      <c r="L102" s="19" t="s">
        <v>205</v>
      </c>
      <c r="M102" s="22"/>
      <c r="N102" s="98"/>
      <c r="O102" s="99">
        <f>IFERROR(IF((+M102/N102)&gt;100%,100%,(M102/N102)),0%)</f>
        <v>0</v>
      </c>
      <c r="P102" s="99">
        <v>1</v>
      </c>
      <c r="Q102" s="21">
        <f>IFERROR(IF((+O102/P102)&gt;100%,100%,(O102/P102)),"")</f>
        <v>0</v>
      </c>
      <c r="R102" s="25"/>
      <c r="S102" s="25"/>
      <c r="T102" s="23"/>
      <c r="U102" s="95" t="s">
        <v>160</v>
      </c>
      <c r="V102" s="16"/>
      <c r="W102" s="16" t="s">
        <v>195</v>
      </c>
      <c r="X102" s="16"/>
      <c r="Y102" s="27"/>
      <c r="Z102" s="27"/>
      <c r="AA102" s="28"/>
      <c r="AB102" s="28"/>
      <c r="AC102" s="29" t="s">
        <v>196</v>
      </c>
    </row>
    <row r="103" spans="1:29" ht="30.75" customHeight="1" x14ac:dyDescent="0.25">
      <c r="A103" s="39"/>
      <c r="B103" s="41"/>
      <c r="C103" s="41"/>
      <c r="D103" s="41"/>
      <c r="E103" s="41"/>
      <c r="F103" s="41"/>
      <c r="G103" s="41"/>
      <c r="H103" s="41"/>
      <c r="I103" s="41"/>
      <c r="J103" s="41"/>
      <c r="K103" s="41"/>
      <c r="L103" s="100" t="s">
        <v>29</v>
      </c>
      <c r="M103" s="100">
        <f>SUM(M101:M102)</f>
        <v>0</v>
      </c>
      <c r="N103" s="100">
        <f>SUM(N101:N102)</f>
        <v>0</v>
      </c>
      <c r="O103" s="99">
        <f>IFERROR(IF((+M103/N103)&gt;100%,100%,(M103/N103)),0%)</f>
        <v>0</v>
      </c>
      <c r="P103" s="99">
        <v>1</v>
      </c>
      <c r="Q103" s="21">
        <f>IFERROR(IF((+O103/P103)&gt;100%,100%,(O103/P103)),"")</f>
        <v>0</v>
      </c>
      <c r="R103" s="25"/>
      <c r="S103" s="24"/>
      <c r="T103" s="23"/>
      <c r="U103" s="93" t="s">
        <v>161</v>
      </c>
      <c r="V103" s="16"/>
      <c r="W103" s="16" t="s">
        <v>195</v>
      </c>
      <c r="X103" s="16"/>
      <c r="Y103" s="27"/>
      <c r="Z103" s="27"/>
      <c r="AA103" s="28"/>
      <c r="AB103" s="28"/>
      <c r="AC103" s="29" t="s">
        <v>196</v>
      </c>
    </row>
    <row r="104" spans="1:29" ht="30.75" customHeight="1" x14ac:dyDescent="0.25">
      <c r="A104" s="33" t="s">
        <v>2</v>
      </c>
      <c r="B104" s="33" t="s">
        <v>83</v>
      </c>
      <c r="C104" s="33" t="s">
        <v>3</v>
      </c>
      <c r="D104" s="33" t="s">
        <v>4</v>
      </c>
      <c r="E104" s="33" t="s">
        <v>5</v>
      </c>
      <c r="F104" s="33" t="s">
        <v>6</v>
      </c>
      <c r="G104" s="33" t="s">
        <v>7</v>
      </c>
      <c r="H104" s="33" t="s">
        <v>8</v>
      </c>
      <c r="I104" s="33" t="s">
        <v>9</v>
      </c>
      <c r="J104" s="33" t="s">
        <v>10</v>
      </c>
      <c r="K104" s="33" t="s">
        <v>85</v>
      </c>
      <c r="L104" s="33" t="s">
        <v>11</v>
      </c>
      <c r="M104" s="33" t="s">
        <v>12</v>
      </c>
      <c r="N104" s="33" t="s">
        <v>13</v>
      </c>
      <c r="O104" s="33" t="s">
        <v>14</v>
      </c>
      <c r="P104" s="33" t="s">
        <v>15</v>
      </c>
      <c r="Q104" s="33" t="s">
        <v>16</v>
      </c>
      <c r="R104" s="33" t="s">
        <v>79</v>
      </c>
      <c r="S104" s="34" t="s">
        <v>18</v>
      </c>
      <c r="T104" s="34" t="s">
        <v>19</v>
      </c>
      <c r="U104" s="32" t="s">
        <v>80</v>
      </c>
      <c r="V104" s="32" t="s">
        <v>20</v>
      </c>
      <c r="W104" s="32" t="s">
        <v>84</v>
      </c>
      <c r="X104" s="32" t="s">
        <v>21</v>
      </c>
      <c r="Y104" s="32" t="s">
        <v>81</v>
      </c>
      <c r="Z104" s="32" t="s">
        <v>82</v>
      </c>
      <c r="AA104" s="32" t="s">
        <v>22</v>
      </c>
      <c r="AB104" s="32" t="s">
        <v>23</v>
      </c>
      <c r="AC104" s="32" t="s">
        <v>24</v>
      </c>
    </row>
    <row r="105" spans="1:29" ht="30.75" customHeight="1" x14ac:dyDescent="0.25">
      <c r="A105" s="38">
        <v>5</v>
      </c>
      <c r="B105" s="53" t="s">
        <v>188</v>
      </c>
      <c r="C105" s="53" t="s">
        <v>218</v>
      </c>
      <c r="D105" s="53" t="s">
        <v>219</v>
      </c>
      <c r="E105" s="53" t="s">
        <v>136</v>
      </c>
      <c r="F105" s="53" t="s">
        <v>89</v>
      </c>
      <c r="G105" s="53" t="s">
        <v>25</v>
      </c>
      <c r="H105" s="53" t="s">
        <v>220</v>
      </c>
      <c r="I105" s="53" t="s">
        <v>221</v>
      </c>
      <c r="J105" s="53" t="s">
        <v>222</v>
      </c>
      <c r="K105" s="53" t="s">
        <v>217</v>
      </c>
      <c r="L105" s="8" t="s">
        <v>38</v>
      </c>
      <c r="M105" s="8"/>
      <c r="N105" s="8"/>
      <c r="O105" s="99">
        <f>IFERROR(IF((+M105/N105)&gt;100%,100%,(M105/N105)),0%)</f>
        <v>0</v>
      </c>
      <c r="P105" s="99">
        <v>1</v>
      </c>
      <c r="Q105" s="21">
        <f>IFERROR(IF((+O105/P105)&gt;100%,100%,(O105/P105)),"")</f>
        <v>0</v>
      </c>
      <c r="R105" s="22"/>
      <c r="S105" s="22"/>
      <c r="T105" s="31"/>
      <c r="U105" s="95" t="s">
        <v>155</v>
      </c>
      <c r="V105" s="16"/>
      <c r="W105" s="16" t="s">
        <v>195</v>
      </c>
      <c r="X105" s="16"/>
      <c r="Y105" s="27"/>
      <c r="Z105" s="16"/>
      <c r="AA105" s="16"/>
      <c r="AB105" s="16"/>
      <c r="AC105" s="29" t="s">
        <v>196</v>
      </c>
    </row>
    <row r="106" spans="1:29" ht="30.75" customHeight="1" x14ac:dyDescent="0.25">
      <c r="A106" s="39"/>
      <c r="B106" s="54"/>
      <c r="C106" s="54"/>
      <c r="D106" s="54"/>
      <c r="E106" s="54"/>
      <c r="F106" s="54"/>
      <c r="G106" s="54"/>
      <c r="H106" s="54"/>
      <c r="I106" s="54"/>
      <c r="J106" s="54"/>
      <c r="K106" s="54"/>
      <c r="L106" s="8" t="s">
        <v>39</v>
      </c>
      <c r="M106" s="8"/>
      <c r="N106" s="8"/>
      <c r="O106" s="99">
        <f>IFERROR(IF((+M106/N106)&gt;100%,100%,(M106/N106)),0%)</f>
        <v>0</v>
      </c>
      <c r="P106" s="99">
        <v>1</v>
      </c>
      <c r="Q106" s="21">
        <f>IFERROR(IF((+O106/P106)&gt;100%,100%,(O106/P106)),"")</f>
        <v>0</v>
      </c>
      <c r="R106" s="22"/>
      <c r="S106" s="22"/>
      <c r="T106" s="31"/>
      <c r="U106" s="95" t="s">
        <v>158</v>
      </c>
      <c r="V106" s="16"/>
      <c r="W106" s="16" t="s">
        <v>195</v>
      </c>
      <c r="X106" s="16"/>
      <c r="Y106" s="27"/>
      <c r="Z106" s="27"/>
      <c r="AA106" s="28"/>
      <c r="AB106" s="28"/>
      <c r="AC106" s="29" t="s">
        <v>196</v>
      </c>
    </row>
    <row r="107" spans="1:29" ht="30.75" customHeight="1" x14ac:dyDescent="0.25">
      <c r="A107" s="39"/>
      <c r="B107" s="54"/>
      <c r="C107" s="54"/>
      <c r="D107" s="54"/>
      <c r="E107" s="54"/>
      <c r="F107" s="54"/>
      <c r="G107" s="54"/>
      <c r="H107" s="54"/>
      <c r="I107" s="54"/>
      <c r="J107" s="54"/>
      <c r="K107" s="54"/>
      <c r="L107" s="8" t="s">
        <v>40</v>
      </c>
      <c r="M107" s="8"/>
      <c r="N107" s="8"/>
      <c r="O107" s="99">
        <f>IFERROR(IF((+M107/N107)&gt;100%,100%,(M107/N107)),0%)</f>
        <v>0</v>
      </c>
      <c r="P107" s="99">
        <v>1</v>
      </c>
      <c r="Q107" s="21">
        <f>IFERROR(IF((+O107/P107)&gt;100%,100%,(O107/P107)),"")</f>
        <v>0</v>
      </c>
      <c r="R107" s="22"/>
      <c r="S107" s="22"/>
      <c r="T107" s="31"/>
      <c r="U107" s="95" t="s">
        <v>159</v>
      </c>
      <c r="V107" s="16"/>
      <c r="W107" s="16" t="s">
        <v>195</v>
      </c>
      <c r="X107" s="16"/>
      <c r="Y107" s="27"/>
      <c r="Z107" s="27"/>
      <c r="AA107" s="28"/>
      <c r="AB107" s="28"/>
      <c r="AC107" s="29" t="s">
        <v>196</v>
      </c>
    </row>
    <row r="108" spans="1:29" ht="30.75" customHeight="1" x14ac:dyDescent="0.25">
      <c r="A108" s="39"/>
      <c r="B108" s="54"/>
      <c r="C108" s="54"/>
      <c r="D108" s="54"/>
      <c r="E108" s="54"/>
      <c r="F108" s="54"/>
      <c r="G108" s="54"/>
      <c r="H108" s="54"/>
      <c r="I108" s="54"/>
      <c r="J108" s="54"/>
      <c r="K108" s="54"/>
      <c r="L108" s="8" t="s">
        <v>41</v>
      </c>
      <c r="M108" s="22"/>
      <c r="N108" s="8"/>
      <c r="O108" s="99">
        <f>IFERROR(IF((+M108/N108)&gt;100%,100%,(M108/N108)),0%)</f>
        <v>0</v>
      </c>
      <c r="P108" s="99">
        <v>1</v>
      </c>
      <c r="Q108" s="21">
        <f>IFERROR(IF((+O108/P108)&gt;100%,100%,(O108/P108)),"")</f>
        <v>0</v>
      </c>
      <c r="R108" s="22"/>
      <c r="S108" s="22"/>
      <c r="T108" s="31"/>
      <c r="U108" s="95" t="s">
        <v>160</v>
      </c>
      <c r="V108" s="16"/>
      <c r="W108" s="16" t="s">
        <v>195</v>
      </c>
      <c r="X108" s="16"/>
      <c r="Y108" s="27"/>
      <c r="Z108" s="27"/>
      <c r="AA108" s="28"/>
      <c r="AB108" s="28"/>
      <c r="AC108" s="29" t="s">
        <v>196</v>
      </c>
    </row>
    <row r="109" spans="1:29" ht="30.75" customHeight="1" x14ac:dyDescent="0.25">
      <c r="A109" s="40"/>
      <c r="B109" s="55"/>
      <c r="C109" s="55"/>
      <c r="D109" s="55"/>
      <c r="E109" s="55"/>
      <c r="F109" s="55"/>
      <c r="G109" s="55"/>
      <c r="H109" s="55"/>
      <c r="I109" s="55"/>
      <c r="J109" s="55"/>
      <c r="K109" s="55"/>
      <c r="L109" s="100" t="s">
        <v>29</v>
      </c>
      <c r="M109" s="100">
        <f>SUM(M105:M108)</f>
        <v>0</v>
      </c>
      <c r="N109" s="100">
        <f>SUM(N105:N108)</f>
        <v>0</v>
      </c>
      <c r="O109" s="99">
        <f>IFERROR(IF((+M109/N109)&gt;100%,100%,(M109/N109)),0%)</f>
        <v>0</v>
      </c>
      <c r="P109" s="99">
        <v>1</v>
      </c>
      <c r="Q109" s="21">
        <f>IFERROR(IF((+O109/P109)&gt;100%,100%,(O109/P109)),"")</f>
        <v>0</v>
      </c>
      <c r="R109" s="22"/>
      <c r="S109" s="24"/>
      <c r="T109" s="31"/>
      <c r="U109" s="93" t="s">
        <v>161</v>
      </c>
      <c r="V109" s="16"/>
      <c r="W109" s="16" t="s">
        <v>195</v>
      </c>
      <c r="X109" s="16"/>
      <c r="Y109" s="27"/>
      <c r="Z109" s="27"/>
      <c r="AA109" s="28"/>
      <c r="AB109" s="28"/>
      <c r="AC109" s="29" t="s">
        <v>196</v>
      </c>
    </row>
    <row r="110" spans="1:29" ht="30.75" customHeight="1" x14ac:dyDescent="0.25">
      <c r="A110" s="33" t="s">
        <v>2</v>
      </c>
      <c r="B110" s="33" t="s">
        <v>83</v>
      </c>
      <c r="C110" s="33" t="s">
        <v>3</v>
      </c>
      <c r="D110" s="33" t="s">
        <v>4</v>
      </c>
      <c r="E110" s="33" t="s">
        <v>5</v>
      </c>
      <c r="F110" s="33" t="s">
        <v>6</v>
      </c>
      <c r="G110" s="33" t="s">
        <v>7</v>
      </c>
      <c r="H110" s="33" t="s">
        <v>8</v>
      </c>
      <c r="I110" s="33" t="s">
        <v>9</v>
      </c>
      <c r="J110" s="33" t="s">
        <v>10</v>
      </c>
      <c r="K110" s="33" t="s">
        <v>85</v>
      </c>
      <c r="L110" s="33" t="s">
        <v>11</v>
      </c>
      <c r="M110" s="33" t="s">
        <v>12</v>
      </c>
      <c r="N110" s="33" t="s">
        <v>13</v>
      </c>
      <c r="O110" s="33" t="s">
        <v>14</v>
      </c>
      <c r="P110" s="33" t="s">
        <v>15</v>
      </c>
      <c r="Q110" s="33" t="s">
        <v>16</v>
      </c>
      <c r="R110" s="33" t="s">
        <v>79</v>
      </c>
      <c r="S110" s="34" t="s">
        <v>18</v>
      </c>
      <c r="T110" s="34" t="s">
        <v>19</v>
      </c>
      <c r="U110" s="32" t="s">
        <v>80</v>
      </c>
      <c r="V110" s="32" t="s">
        <v>20</v>
      </c>
      <c r="W110" s="32" t="s">
        <v>84</v>
      </c>
      <c r="X110" s="32" t="s">
        <v>21</v>
      </c>
      <c r="Y110" s="32" t="s">
        <v>81</v>
      </c>
      <c r="Z110" s="32" t="s">
        <v>82</v>
      </c>
      <c r="AA110" s="32" t="s">
        <v>22</v>
      </c>
      <c r="AB110" s="32" t="s">
        <v>23</v>
      </c>
      <c r="AC110" s="32" t="s">
        <v>24</v>
      </c>
    </row>
    <row r="111" spans="1:29" ht="30.75" customHeight="1" x14ac:dyDescent="0.25">
      <c r="A111" s="38">
        <v>6</v>
      </c>
      <c r="B111" s="41" t="s">
        <v>188</v>
      </c>
      <c r="C111" s="41" t="s">
        <v>223</v>
      </c>
      <c r="D111" s="41" t="s">
        <v>224</v>
      </c>
      <c r="E111" s="41" t="s">
        <v>136</v>
      </c>
      <c r="F111" s="41" t="s">
        <v>30</v>
      </c>
      <c r="G111" s="41" t="s">
        <v>25</v>
      </c>
      <c r="H111" s="41" t="s">
        <v>225</v>
      </c>
      <c r="I111" s="41" t="s">
        <v>226</v>
      </c>
      <c r="J111" s="41" t="s">
        <v>227</v>
      </c>
      <c r="K111" s="41" t="s">
        <v>217</v>
      </c>
      <c r="L111" s="19" t="s">
        <v>204</v>
      </c>
      <c r="M111" s="8"/>
      <c r="N111" s="8"/>
      <c r="O111" s="99">
        <f>IFERROR(IF((+M111/N111)&gt;100%,100%,(M111/N111)),0%)</f>
        <v>0</v>
      </c>
      <c r="P111" s="99">
        <v>1</v>
      </c>
      <c r="Q111" s="21">
        <f>IFERROR(IF((+O111/P111)&gt;100%,100%,(O111/P111)),"")</f>
        <v>0</v>
      </c>
      <c r="R111" s="25"/>
      <c r="S111" s="25"/>
      <c r="T111" s="23"/>
      <c r="U111" s="30" t="s">
        <v>158</v>
      </c>
      <c r="V111" s="16"/>
      <c r="W111" s="16" t="s">
        <v>195</v>
      </c>
      <c r="X111" s="16"/>
      <c r="Y111" s="27"/>
      <c r="Z111" s="27"/>
      <c r="AA111" s="28"/>
      <c r="AB111" s="28"/>
      <c r="AC111" s="29" t="s">
        <v>196</v>
      </c>
    </row>
    <row r="112" spans="1:29" ht="30.75" customHeight="1" x14ac:dyDescent="0.25">
      <c r="A112" s="39"/>
      <c r="B112" s="41"/>
      <c r="C112" s="41"/>
      <c r="D112" s="41"/>
      <c r="E112" s="41"/>
      <c r="F112" s="41"/>
      <c r="G112" s="41"/>
      <c r="H112" s="41"/>
      <c r="I112" s="41"/>
      <c r="J112" s="41"/>
      <c r="K112" s="41"/>
      <c r="L112" s="19" t="s">
        <v>205</v>
      </c>
      <c r="M112" s="22"/>
      <c r="N112" s="8"/>
      <c r="O112" s="99">
        <f>IFERROR(IF((+M112/N112)&gt;100%,100%,(M112/N112)),0%)</f>
        <v>0</v>
      </c>
      <c r="P112" s="99">
        <v>1</v>
      </c>
      <c r="Q112" s="21">
        <f>IFERROR(IF((+O112/P112)&gt;100%,100%,(O112/P112)),"")</f>
        <v>0</v>
      </c>
      <c r="R112" s="25"/>
      <c r="S112" s="25"/>
      <c r="T112" s="23"/>
      <c r="U112" s="30" t="s">
        <v>160</v>
      </c>
      <c r="V112" s="16"/>
      <c r="W112" s="16" t="s">
        <v>195</v>
      </c>
      <c r="X112" s="16"/>
      <c r="Y112" s="27"/>
      <c r="Z112" s="27"/>
      <c r="AA112" s="28"/>
      <c r="AB112" s="28"/>
      <c r="AC112" s="29" t="s">
        <v>196</v>
      </c>
    </row>
    <row r="113" spans="1:29" ht="30.75" customHeight="1" x14ac:dyDescent="0.25">
      <c r="A113" s="39"/>
      <c r="B113" s="41"/>
      <c r="C113" s="41"/>
      <c r="D113" s="41"/>
      <c r="E113" s="41"/>
      <c r="F113" s="41"/>
      <c r="G113" s="41"/>
      <c r="H113" s="41"/>
      <c r="I113" s="41"/>
      <c r="J113" s="41"/>
      <c r="K113" s="41"/>
      <c r="L113" s="100" t="s">
        <v>29</v>
      </c>
      <c r="M113" s="100">
        <f>SUM(M111:M112)</f>
        <v>0</v>
      </c>
      <c r="N113" s="100">
        <f>SUM(N111:N112)</f>
        <v>0</v>
      </c>
      <c r="O113" s="99">
        <f>IFERROR(IF((+M113/N113)&gt;100%,100%,(M113/N113)),0%)</f>
        <v>0</v>
      </c>
      <c r="P113" s="99">
        <v>1</v>
      </c>
      <c r="Q113" s="21">
        <f>IFERROR(IF((+O113/P113)&gt;100%,100%,(O113/P113)),"")</f>
        <v>0</v>
      </c>
      <c r="R113" s="25"/>
      <c r="S113" s="24"/>
      <c r="T113" s="23"/>
      <c r="U113" s="16" t="s">
        <v>161</v>
      </c>
      <c r="V113" s="16"/>
      <c r="W113" s="16" t="s">
        <v>195</v>
      </c>
      <c r="X113" s="16"/>
      <c r="Y113" s="27"/>
      <c r="Z113" s="27"/>
      <c r="AA113" s="28"/>
      <c r="AB113" s="28"/>
      <c r="AC113" s="29" t="s">
        <v>196</v>
      </c>
    </row>
    <row r="114" spans="1:29" ht="30.75" customHeight="1" x14ac:dyDescent="0.25">
      <c r="A114" s="33" t="s">
        <v>2</v>
      </c>
      <c r="B114" s="33" t="s">
        <v>83</v>
      </c>
      <c r="C114" s="33" t="s">
        <v>3</v>
      </c>
      <c r="D114" s="33" t="s">
        <v>4</v>
      </c>
      <c r="E114" s="33" t="s">
        <v>5</v>
      </c>
      <c r="F114" s="33" t="s">
        <v>6</v>
      </c>
      <c r="G114" s="33" t="s">
        <v>7</v>
      </c>
      <c r="H114" s="33" t="s">
        <v>8</v>
      </c>
      <c r="I114" s="33" t="s">
        <v>9</v>
      </c>
      <c r="J114" s="33" t="s">
        <v>10</v>
      </c>
      <c r="K114" s="33" t="s">
        <v>85</v>
      </c>
      <c r="L114" s="33" t="s">
        <v>11</v>
      </c>
      <c r="M114" s="33" t="s">
        <v>12</v>
      </c>
      <c r="N114" s="33" t="s">
        <v>13</v>
      </c>
      <c r="O114" s="33" t="s">
        <v>14</v>
      </c>
      <c r="P114" s="33" t="s">
        <v>15</v>
      </c>
      <c r="Q114" s="33" t="s">
        <v>16</v>
      </c>
      <c r="R114" s="33" t="s">
        <v>79</v>
      </c>
      <c r="S114" s="34" t="s">
        <v>18</v>
      </c>
      <c r="T114" s="34" t="s">
        <v>19</v>
      </c>
      <c r="U114" s="32" t="s">
        <v>80</v>
      </c>
      <c r="V114" s="32" t="s">
        <v>20</v>
      </c>
      <c r="W114" s="32" t="s">
        <v>84</v>
      </c>
      <c r="X114" s="32" t="s">
        <v>21</v>
      </c>
      <c r="Y114" s="32" t="s">
        <v>81</v>
      </c>
      <c r="Z114" s="32" t="s">
        <v>82</v>
      </c>
      <c r="AA114" s="32" t="s">
        <v>22</v>
      </c>
      <c r="AB114" s="32" t="s">
        <v>23</v>
      </c>
      <c r="AC114" s="32" t="s">
        <v>24</v>
      </c>
    </row>
    <row r="115" spans="1:29" ht="30.75" customHeight="1" x14ac:dyDescent="0.25">
      <c r="A115" s="38">
        <v>1</v>
      </c>
      <c r="B115" s="77" t="s">
        <v>228</v>
      </c>
      <c r="C115" s="77" t="s">
        <v>229</v>
      </c>
      <c r="D115" s="77" t="s">
        <v>230</v>
      </c>
      <c r="E115" s="77" t="s">
        <v>136</v>
      </c>
      <c r="F115" s="77" t="s">
        <v>96</v>
      </c>
      <c r="G115" s="77" t="s">
        <v>25</v>
      </c>
      <c r="H115" s="77" t="s">
        <v>231</v>
      </c>
      <c r="I115" s="77" t="s">
        <v>232</v>
      </c>
      <c r="J115" s="77" t="s">
        <v>233</v>
      </c>
      <c r="K115" s="53" t="s">
        <v>234</v>
      </c>
      <c r="L115" s="19" t="s">
        <v>26</v>
      </c>
      <c r="M115" s="8"/>
      <c r="N115" s="8"/>
      <c r="O115" s="20"/>
      <c r="P115" s="21"/>
      <c r="Q115" s="21" t="str">
        <f>IFERROR(IF((+O115/P115)&gt;100%,100%,(O115/P115)),"")</f>
        <v/>
      </c>
      <c r="R115" s="25"/>
      <c r="S115" s="25"/>
      <c r="T115" s="23"/>
      <c r="U115" s="12"/>
      <c r="V115" s="16"/>
      <c r="W115" s="16"/>
      <c r="X115" s="16"/>
      <c r="Y115" s="27"/>
      <c r="Z115" s="27"/>
      <c r="AA115" s="28"/>
      <c r="AB115" s="28"/>
      <c r="AC115" s="29" t="s">
        <v>278</v>
      </c>
    </row>
    <row r="116" spans="1:29" ht="30.75" customHeight="1" x14ac:dyDescent="0.25">
      <c r="A116" s="39"/>
      <c r="B116" s="79"/>
      <c r="C116" s="79"/>
      <c r="D116" s="79"/>
      <c r="E116" s="79"/>
      <c r="F116" s="79"/>
      <c r="G116" s="79"/>
      <c r="H116" s="79"/>
      <c r="I116" s="79"/>
      <c r="J116" s="79"/>
      <c r="K116" s="54"/>
      <c r="L116" s="19" t="s">
        <v>27</v>
      </c>
      <c r="M116" s="8"/>
      <c r="N116" s="8"/>
      <c r="O116" s="20"/>
      <c r="P116" s="21"/>
      <c r="Q116" s="21" t="str">
        <f>IFERROR(IF((+O116/P116)&gt;100%,100%,(O116/P116)),"")</f>
        <v/>
      </c>
      <c r="R116" s="25"/>
      <c r="S116" s="25"/>
      <c r="T116" s="23"/>
      <c r="U116" s="12"/>
      <c r="V116" s="16"/>
      <c r="W116" s="16"/>
      <c r="X116" s="16"/>
      <c r="Y116" s="27"/>
      <c r="Z116" s="27"/>
      <c r="AA116" s="28"/>
      <c r="AB116" s="28"/>
      <c r="AC116" s="29" t="s">
        <v>278</v>
      </c>
    </row>
    <row r="117" spans="1:29" ht="30.75" customHeight="1" x14ac:dyDescent="0.25">
      <c r="A117" s="39"/>
      <c r="B117" s="79"/>
      <c r="C117" s="79"/>
      <c r="D117" s="79"/>
      <c r="E117" s="79"/>
      <c r="F117" s="79"/>
      <c r="G117" s="79"/>
      <c r="H117" s="79"/>
      <c r="I117" s="79"/>
      <c r="J117" s="79"/>
      <c r="K117" s="54"/>
      <c r="L117" s="19" t="s">
        <v>28</v>
      </c>
      <c r="M117" s="22"/>
      <c r="N117" s="8"/>
      <c r="O117" s="20"/>
      <c r="P117" s="21"/>
      <c r="Q117" s="21" t="str">
        <f>IFERROR(IF((+O117/P117)&gt;100%,100%,(O117/P117)),"")</f>
        <v/>
      </c>
      <c r="R117" s="25"/>
      <c r="S117" s="25"/>
      <c r="T117" s="23"/>
      <c r="U117" s="12"/>
      <c r="V117" s="16"/>
      <c r="W117" s="16"/>
      <c r="X117" s="16"/>
      <c r="Y117" s="27"/>
      <c r="Z117" s="27"/>
      <c r="AA117" s="28"/>
      <c r="AB117" s="28"/>
      <c r="AC117" s="29" t="s">
        <v>278</v>
      </c>
    </row>
    <row r="118" spans="1:29" ht="30.75" customHeight="1" x14ac:dyDescent="0.25">
      <c r="A118" s="40"/>
      <c r="B118" s="79"/>
      <c r="C118" s="79"/>
      <c r="D118" s="79"/>
      <c r="E118" s="79"/>
      <c r="F118" s="79"/>
      <c r="G118" s="79"/>
      <c r="H118" s="79"/>
      <c r="I118" s="79"/>
      <c r="J118" s="79"/>
      <c r="K118" s="55"/>
      <c r="L118" s="35" t="s">
        <v>29</v>
      </c>
      <c r="M118" s="21"/>
      <c r="N118" s="21"/>
      <c r="O118" s="21"/>
      <c r="P118" s="21"/>
      <c r="Q118" s="21" t="str">
        <f>IFERROR(IF((+O118/P118)&gt;100%,100%,(O118/P118)),"")</f>
        <v/>
      </c>
      <c r="R118" s="25"/>
      <c r="S118" s="24"/>
      <c r="T118" s="23"/>
      <c r="U118" s="16"/>
      <c r="V118" s="16"/>
      <c r="W118" s="16"/>
      <c r="X118" s="16"/>
      <c r="Y118" s="27"/>
      <c r="Z118" s="27"/>
      <c r="AA118" s="28"/>
      <c r="AB118" s="28"/>
      <c r="AC118" s="29" t="s">
        <v>278</v>
      </c>
    </row>
    <row r="119" spans="1:29" ht="30.75" customHeight="1" x14ac:dyDescent="0.25">
      <c r="A119" s="33" t="s">
        <v>2</v>
      </c>
      <c r="B119" s="33" t="s">
        <v>83</v>
      </c>
      <c r="C119" s="33" t="s">
        <v>3</v>
      </c>
      <c r="D119" s="33" t="s">
        <v>4</v>
      </c>
      <c r="E119" s="33" t="s">
        <v>5</v>
      </c>
      <c r="F119" s="33" t="s">
        <v>6</v>
      </c>
      <c r="G119" s="33" t="s">
        <v>7</v>
      </c>
      <c r="H119" s="33" t="s">
        <v>8</v>
      </c>
      <c r="I119" s="33" t="s">
        <v>9</v>
      </c>
      <c r="J119" s="33" t="s">
        <v>10</v>
      </c>
      <c r="K119" s="33" t="s">
        <v>85</v>
      </c>
      <c r="L119" s="33" t="s">
        <v>11</v>
      </c>
      <c r="M119" s="33" t="s">
        <v>12</v>
      </c>
      <c r="N119" s="33" t="s">
        <v>13</v>
      </c>
      <c r="O119" s="33" t="s">
        <v>14</v>
      </c>
      <c r="P119" s="33" t="s">
        <v>15</v>
      </c>
      <c r="Q119" s="33" t="s">
        <v>16</v>
      </c>
      <c r="R119" s="33" t="s">
        <v>79</v>
      </c>
      <c r="S119" s="34" t="s">
        <v>18</v>
      </c>
      <c r="T119" s="34" t="s">
        <v>19</v>
      </c>
      <c r="U119" s="32" t="s">
        <v>80</v>
      </c>
      <c r="V119" s="32" t="s">
        <v>20</v>
      </c>
      <c r="W119" s="32" t="s">
        <v>84</v>
      </c>
      <c r="X119" s="32" t="s">
        <v>21</v>
      </c>
      <c r="Y119" s="32" t="s">
        <v>81</v>
      </c>
      <c r="Z119" s="32" t="s">
        <v>82</v>
      </c>
      <c r="AA119" s="32" t="s">
        <v>22</v>
      </c>
      <c r="AB119" s="32" t="s">
        <v>23</v>
      </c>
      <c r="AC119" s="32" t="s">
        <v>24</v>
      </c>
    </row>
    <row r="120" spans="1:29" ht="30.75" customHeight="1" x14ac:dyDescent="0.25">
      <c r="A120" s="38">
        <v>2</v>
      </c>
      <c r="B120" s="77" t="s">
        <v>228</v>
      </c>
      <c r="C120" s="77" t="s">
        <v>235</v>
      </c>
      <c r="D120" s="81" t="s">
        <v>236</v>
      </c>
      <c r="E120" s="83" t="s">
        <v>88</v>
      </c>
      <c r="F120" s="81" t="s">
        <v>54</v>
      </c>
      <c r="G120" s="83" t="s">
        <v>25</v>
      </c>
      <c r="H120" s="83" t="s">
        <v>237</v>
      </c>
      <c r="I120" s="83" t="s">
        <v>238</v>
      </c>
      <c r="J120" s="77" t="s">
        <v>239</v>
      </c>
      <c r="K120" s="53" t="s">
        <v>240</v>
      </c>
      <c r="L120" s="102" t="s">
        <v>241</v>
      </c>
      <c r="M120" s="8"/>
      <c r="N120" s="8"/>
      <c r="O120" s="20"/>
      <c r="P120" s="21"/>
      <c r="Q120" s="21" t="str">
        <f t="shared" ref="Q120:Q131" si="11">IFERROR(IF((+O120/P120)&gt;100%,100%,(O120/P120)),"")</f>
        <v/>
      </c>
      <c r="R120" s="25"/>
      <c r="S120" s="73"/>
      <c r="T120" s="23"/>
      <c r="U120" s="30"/>
      <c r="V120" s="16"/>
      <c r="W120" s="16"/>
      <c r="X120" s="47"/>
      <c r="Y120" s="74"/>
      <c r="Z120" s="74"/>
      <c r="AA120" s="75"/>
      <c r="AB120" s="75"/>
      <c r="AC120" s="29" t="s">
        <v>278</v>
      </c>
    </row>
    <row r="121" spans="1:29" ht="30.75" customHeight="1" x14ac:dyDescent="0.25">
      <c r="A121" s="39"/>
      <c r="B121" s="79"/>
      <c r="C121" s="79"/>
      <c r="D121" s="84"/>
      <c r="E121" s="86"/>
      <c r="F121" s="84"/>
      <c r="G121" s="86"/>
      <c r="H121" s="86"/>
      <c r="I121" s="86"/>
      <c r="J121" s="79"/>
      <c r="K121" s="54"/>
      <c r="L121" s="102" t="s">
        <v>242</v>
      </c>
      <c r="M121" s="8"/>
      <c r="N121" s="8"/>
      <c r="O121" s="20"/>
      <c r="P121" s="21"/>
      <c r="Q121" s="21" t="str">
        <f t="shared" si="11"/>
        <v/>
      </c>
      <c r="R121" s="25"/>
      <c r="S121" s="73"/>
      <c r="T121" s="23"/>
      <c r="U121" s="30"/>
      <c r="V121" s="16"/>
      <c r="W121" s="16"/>
      <c r="X121" s="47"/>
      <c r="Y121" s="74"/>
      <c r="Z121" s="74"/>
      <c r="AA121" s="75"/>
      <c r="AB121" s="75"/>
      <c r="AC121" s="29" t="s">
        <v>278</v>
      </c>
    </row>
    <row r="122" spans="1:29" ht="30.75" customHeight="1" x14ac:dyDescent="0.25">
      <c r="A122" s="39"/>
      <c r="B122" s="79"/>
      <c r="C122" s="79"/>
      <c r="D122" s="84"/>
      <c r="E122" s="86"/>
      <c r="F122" s="84"/>
      <c r="G122" s="86"/>
      <c r="H122" s="86"/>
      <c r="I122" s="86"/>
      <c r="J122" s="79"/>
      <c r="K122" s="54"/>
      <c r="L122" s="102" t="s">
        <v>243</v>
      </c>
      <c r="M122" s="8"/>
      <c r="N122" s="8"/>
      <c r="O122" s="20"/>
      <c r="P122" s="21"/>
      <c r="Q122" s="21" t="str">
        <f t="shared" si="11"/>
        <v/>
      </c>
      <c r="R122" s="25"/>
      <c r="S122" s="73"/>
      <c r="T122" s="23"/>
      <c r="U122" s="30"/>
      <c r="V122" s="16"/>
      <c r="W122" s="16"/>
      <c r="X122" s="47"/>
      <c r="Y122" s="74"/>
      <c r="Z122" s="74"/>
      <c r="AA122" s="75"/>
      <c r="AB122" s="75"/>
      <c r="AC122" s="29" t="s">
        <v>278</v>
      </c>
    </row>
    <row r="123" spans="1:29" ht="30.75" customHeight="1" x14ac:dyDescent="0.25">
      <c r="A123" s="39"/>
      <c r="B123" s="79"/>
      <c r="C123" s="79"/>
      <c r="D123" s="84"/>
      <c r="E123" s="86"/>
      <c r="F123" s="84"/>
      <c r="G123" s="86"/>
      <c r="H123" s="86"/>
      <c r="I123" s="86"/>
      <c r="J123" s="79"/>
      <c r="K123" s="54"/>
      <c r="L123" s="102" t="s">
        <v>244</v>
      </c>
      <c r="M123" s="8"/>
      <c r="N123" s="8"/>
      <c r="O123" s="20"/>
      <c r="P123" s="21"/>
      <c r="Q123" s="21" t="str">
        <f t="shared" si="11"/>
        <v/>
      </c>
      <c r="R123" s="25"/>
      <c r="S123" s="73"/>
      <c r="T123" s="23"/>
      <c r="U123" s="30"/>
      <c r="V123" s="16"/>
      <c r="W123" s="16"/>
      <c r="X123" s="47"/>
      <c r="Y123" s="74"/>
      <c r="Z123" s="74"/>
      <c r="AA123" s="75"/>
      <c r="AB123" s="75"/>
      <c r="AC123" s="29" t="s">
        <v>278</v>
      </c>
    </row>
    <row r="124" spans="1:29" ht="30.75" customHeight="1" x14ac:dyDescent="0.25">
      <c r="A124" s="39"/>
      <c r="B124" s="79"/>
      <c r="C124" s="79"/>
      <c r="D124" s="84"/>
      <c r="E124" s="86"/>
      <c r="F124" s="84"/>
      <c r="G124" s="86"/>
      <c r="H124" s="86"/>
      <c r="I124" s="86"/>
      <c r="J124" s="79"/>
      <c r="K124" s="54"/>
      <c r="L124" s="102" t="s">
        <v>245</v>
      </c>
      <c r="M124" s="8"/>
      <c r="N124" s="8"/>
      <c r="O124" s="20"/>
      <c r="P124" s="21"/>
      <c r="Q124" s="21" t="str">
        <f t="shared" si="11"/>
        <v/>
      </c>
      <c r="R124" s="25"/>
      <c r="S124" s="73"/>
      <c r="T124" s="23"/>
      <c r="U124" s="30"/>
      <c r="V124" s="16"/>
      <c r="W124" s="16"/>
      <c r="X124" s="47"/>
      <c r="Y124" s="74"/>
      <c r="Z124" s="74"/>
      <c r="AA124" s="75"/>
      <c r="AB124" s="75"/>
      <c r="AC124" s="29" t="s">
        <v>278</v>
      </c>
    </row>
    <row r="125" spans="1:29" ht="30.75" customHeight="1" x14ac:dyDescent="0.25">
      <c r="A125" s="39"/>
      <c r="B125" s="79"/>
      <c r="C125" s="79"/>
      <c r="D125" s="84"/>
      <c r="E125" s="86"/>
      <c r="F125" s="84"/>
      <c r="G125" s="86"/>
      <c r="H125" s="86"/>
      <c r="I125" s="86"/>
      <c r="J125" s="79"/>
      <c r="K125" s="54"/>
      <c r="L125" s="102" t="s">
        <v>246</v>
      </c>
      <c r="M125" s="8"/>
      <c r="N125" s="8"/>
      <c r="O125" s="20"/>
      <c r="P125" s="21"/>
      <c r="Q125" s="21" t="str">
        <f t="shared" si="11"/>
        <v/>
      </c>
      <c r="R125" s="25"/>
      <c r="S125" s="73"/>
      <c r="T125" s="23"/>
      <c r="U125" s="30"/>
      <c r="V125" s="16"/>
      <c r="W125" s="16"/>
      <c r="X125" s="47"/>
      <c r="Y125" s="74"/>
      <c r="Z125" s="74"/>
      <c r="AA125" s="75"/>
      <c r="AB125" s="75"/>
      <c r="AC125" s="29" t="s">
        <v>278</v>
      </c>
    </row>
    <row r="126" spans="1:29" ht="30.75" customHeight="1" x14ac:dyDescent="0.25">
      <c r="A126" s="39"/>
      <c r="B126" s="79"/>
      <c r="C126" s="79"/>
      <c r="D126" s="84"/>
      <c r="E126" s="86"/>
      <c r="F126" s="84"/>
      <c r="G126" s="86"/>
      <c r="H126" s="86"/>
      <c r="I126" s="86"/>
      <c r="J126" s="79"/>
      <c r="K126" s="54"/>
      <c r="L126" s="102" t="s">
        <v>247</v>
      </c>
      <c r="M126" s="8"/>
      <c r="N126" s="8"/>
      <c r="O126" s="20"/>
      <c r="P126" s="21"/>
      <c r="Q126" s="21" t="str">
        <f t="shared" si="11"/>
        <v/>
      </c>
      <c r="R126" s="25"/>
      <c r="S126" s="73"/>
      <c r="T126" s="23"/>
      <c r="U126" s="30"/>
      <c r="V126" s="16"/>
      <c r="W126" s="16"/>
      <c r="X126" s="47"/>
      <c r="Y126" s="74"/>
      <c r="Z126" s="74"/>
      <c r="AA126" s="75"/>
      <c r="AB126" s="75"/>
      <c r="AC126" s="29" t="s">
        <v>278</v>
      </c>
    </row>
    <row r="127" spans="1:29" ht="30.75" customHeight="1" x14ac:dyDescent="0.25">
      <c r="A127" s="39"/>
      <c r="B127" s="79"/>
      <c r="C127" s="79"/>
      <c r="D127" s="84"/>
      <c r="E127" s="86"/>
      <c r="F127" s="84"/>
      <c r="G127" s="86"/>
      <c r="H127" s="86"/>
      <c r="I127" s="86"/>
      <c r="J127" s="79"/>
      <c r="K127" s="54"/>
      <c r="L127" s="102" t="s">
        <v>248</v>
      </c>
      <c r="M127" s="8"/>
      <c r="N127" s="8"/>
      <c r="O127" s="20"/>
      <c r="P127" s="21"/>
      <c r="Q127" s="21" t="str">
        <f t="shared" si="11"/>
        <v/>
      </c>
      <c r="R127" s="25"/>
      <c r="S127" s="73"/>
      <c r="T127" s="23"/>
      <c r="U127" s="30"/>
      <c r="V127" s="16"/>
      <c r="W127" s="16"/>
      <c r="X127" s="47"/>
      <c r="Y127" s="74"/>
      <c r="Z127" s="74"/>
      <c r="AA127" s="75"/>
      <c r="AB127" s="75"/>
      <c r="AC127" s="29" t="s">
        <v>278</v>
      </c>
    </row>
    <row r="128" spans="1:29" ht="30.75" customHeight="1" x14ac:dyDescent="0.25">
      <c r="A128" s="39"/>
      <c r="B128" s="79"/>
      <c r="C128" s="79"/>
      <c r="D128" s="84"/>
      <c r="E128" s="86"/>
      <c r="F128" s="84"/>
      <c r="G128" s="86"/>
      <c r="H128" s="86"/>
      <c r="I128" s="86"/>
      <c r="J128" s="79"/>
      <c r="K128" s="54"/>
      <c r="L128" s="102" t="s">
        <v>249</v>
      </c>
      <c r="M128" s="8"/>
      <c r="N128" s="8"/>
      <c r="O128" s="20"/>
      <c r="P128" s="21"/>
      <c r="Q128" s="21" t="str">
        <f t="shared" si="11"/>
        <v/>
      </c>
      <c r="R128" s="25"/>
      <c r="S128" s="73"/>
      <c r="T128" s="23"/>
      <c r="U128" s="30"/>
      <c r="V128" s="16"/>
      <c r="W128" s="16"/>
      <c r="X128" s="47"/>
      <c r="Y128" s="74"/>
      <c r="Z128" s="74"/>
      <c r="AA128" s="75"/>
      <c r="AB128" s="75"/>
      <c r="AC128" s="29" t="s">
        <v>278</v>
      </c>
    </row>
    <row r="129" spans="1:29" ht="30.75" customHeight="1" x14ac:dyDescent="0.25">
      <c r="A129" s="39"/>
      <c r="B129" s="79"/>
      <c r="C129" s="79"/>
      <c r="D129" s="84"/>
      <c r="E129" s="86"/>
      <c r="F129" s="84"/>
      <c r="G129" s="86"/>
      <c r="H129" s="86"/>
      <c r="I129" s="86"/>
      <c r="J129" s="79"/>
      <c r="K129" s="54"/>
      <c r="L129" s="102" t="s">
        <v>250</v>
      </c>
      <c r="M129" s="22"/>
      <c r="N129" s="22"/>
      <c r="O129" s="20"/>
      <c r="P129" s="21"/>
      <c r="Q129" s="21" t="str">
        <f t="shared" si="11"/>
        <v/>
      </c>
      <c r="R129" s="25"/>
      <c r="S129" s="73"/>
      <c r="T129" s="23"/>
      <c r="U129" s="30"/>
      <c r="V129" s="16"/>
      <c r="W129" s="16"/>
      <c r="X129" s="47"/>
      <c r="Y129" s="74"/>
      <c r="Z129" s="74"/>
      <c r="AA129" s="75"/>
      <c r="AB129" s="75"/>
      <c r="AC129" s="29" t="s">
        <v>278</v>
      </c>
    </row>
    <row r="130" spans="1:29" ht="30.75" customHeight="1" x14ac:dyDescent="0.25">
      <c r="A130" s="39"/>
      <c r="B130" s="79"/>
      <c r="C130" s="79"/>
      <c r="D130" s="84"/>
      <c r="E130" s="86"/>
      <c r="F130" s="84"/>
      <c r="G130" s="86"/>
      <c r="H130" s="86"/>
      <c r="I130" s="86"/>
      <c r="J130" s="79"/>
      <c r="K130" s="54"/>
      <c r="L130" s="102" t="s">
        <v>251</v>
      </c>
      <c r="M130" s="22"/>
      <c r="N130" s="22"/>
      <c r="O130" s="20"/>
      <c r="P130" s="21"/>
      <c r="Q130" s="21" t="str">
        <f t="shared" si="11"/>
        <v/>
      </c>
      <c r="R130" s="25"/>
      <c r="S130" s="73"/>
      <c r="T130" s="23"/>
      <c r="U130" s="30"/>
      <c r="V130" s="16"/>
      <c r="W130" s="16"/>
      <c r="X130" s="47"/>
      <c r="Y130" s="74"/>
      <c r="Z130" s="74"/>
      <c r="AA130" s="75"/>
      <c r="AB130" s="75"/>
      <c r="AC130" s="29" t="s">
        <v>278</v>
      </c>
    </row>
    <row r="131" spans="1:29" ht="30.75" customHeight="1" x14ac:dyDescent="0.25">
      <c r="A131" s="39"/>
      <c r="B131" s="79"/>
      <c r="C131" s="79"/>
      <c r="D131" s="84"/>
      <c r="E131" s="86"/>
      <c r="F131" s="84"/>
      <c r="G131" s="86"/>
      <c r="H131" s="86"/>
      <c r="I131" s="86"/>
      <c r="J131" s="79"/>
      <c r="K131" s="54"/>
      <c r="L131" s="102" t="s">
        <v>252</v>
      </c>
      <c r="M131" s="22"/>
      <c r="N131" s="22"/>
      <c r="O131" s="20"/>
      <c r="P131" s="21"/>
      <c r="Q131" s="21" t="str">
        <f t="shared" si="11"/>
        <v/>
      </c>
      <c r="R131" s="25"/>
      <c r="S131" s="73"/>
      <c r="T131" s="23"/>
      <c r="U131" s="30"/>
      <c r="V131" s="16"/>
      <c r="W131" s="16"/>
      <c r="X131" s="47"/>
      <c r="Y131" s="74"/>
      <c r="Z131" s="74"/>
      <c r="AA131" s="75"/>
      <c r="AB131" s="75"/>
      <c r="AC131" s="29" t="s">
        <v>278</v>
      </c>
    </row>
    <row r="132" spans="1:29" ht="30.75" customHeight="1" x14ac:dyDescent="0.25">
      <c r="A132" s="40"/>
      <c r="B132" s="80"/>
      <c r="C132" s="80"/>
      <c r="D132" s="87"/>
      <c r="E132" s="89"/>
      <c r="F132" s="87"/>
      <c r="G132" s="89"/>
      <c r="H132" s="89"/>
      <c r="I132" s="89"/>
      <c r="J132" s="80"/>
      <c r="K132" s="55"/>
      <c r="L132" s="35" t="s">
        <v>29</v>
      </c>
      <c r="M132" s="21"/>
      <c r="N132" s="21"/>
      <c r="O132" s="21"/>
      <c r="P132" s="21"/>
      <c r="Q132" s="21" t="str">
        <f>IFERROR(IF((+O132/P132)&gt;100%,100%,(O132/P132)),"")</f>
        <v/>
      </c>
      <c r="R132" s="25"/>
      <c r="S132" s="24"/>
      <c r="T132" s="23"/>
      <c r="U132" s="16"/>
      <c r="V132" s="16"/>
      <c r="W132" s="16"/>
      <c r="X132" s="16"/>
      <c r="Y132" s="27"/>
      <c r="Z132" s="27"/>
      <c r="AA132" s="28"/>
      <c r="AB132" s="28"/>
      <c r="AC132" s="29" t="s">
        <v>278</v>
      </c>
    </row>
    <row r="133" spans="1:29" ht="30.75" customHeight="1" x14ac:dyDescent="0.25">
      <c r="A133" s="33" t="s">
        <v>2</v>
      </c>
      <c r="B133" s="33" t="s">
        <v>83</v>
      </c>
      <c r="C133" s="33" t="s">
        <v>3</v>
      </c>
      <c r="D133" s="33" t="s">
        <v>4</v>
      </c>
      <c r="E133" s="33" t="s">
        <v>5</v>
      </c>
      <c r="F133" s="33" t="s">
        <v>6</v>
      </c>
      <c r="G133" s="33" t="s">
        <v>7</v>
      </c>
      <c r="H133" s="33" t="s">
        <v>8</v>
      </c>
      <c r="I133" s="33" t="s">
        <v>9</v>
      </c>
      <c r="J133" s="33" t="s">
        <v>10</v>
      </c>
      <c r="K133" s="33" t="s">
        <v>85</v>
      </c>
      <c r="L133" s="33" t="s">
        <v>11</v>
      </c>
      <c r="M133" s="33" t="s">
        <v>12</v>
      </c>
      <c r="N133" s="33" t="s">
        <v>13</v>
      </c>
      <c r="O133" s="33" t="s">
        <v>14</v>
      </c>
      <c r="P133" s="33" t="s">
        <v>15</v>
      </c>
      <c r="Q133" s="33" t="s">
        <v>16</v>
      </c>
      <c r="R133" s="33" t="s">
        <v>79</v>
      </c>
      <c r="S133" s="34" t="s">
        <v>18</v>
      </c>
      <c r="T133" s="34" t="s">
        <v>19</v>
      </c>
      <c r="U133" s="32" t="s">
        <v>80</v>
      </c>
      <c r="V133" s="32" t="s">
        <v>20</v>
      </c>
      <c r="W133" s="32" t="s">
        <v>84</v>
      </c>
      <c r="X133" s="32" t="s">
        <v>21</v>
      </c>
      <c r="Y133" s="32" t="s">
        <v>81</v>
      </c>
      <c r="Z133" s="32" t="s">
        <v>82</v>
      </c>
      <c r="AA133" s="32" t="s">
        <v>22</v>
      </c>
      <c r="AB133" s="32" t="s">
        <v>23</v>
      </c>
      <c r="AC133" s="32" t="s">
        <v>24</v>
      </c>
    </row>
    <row r="134" spans="1:29" ht="30.75" customHeight="1" x14ac:dyDescent="0.25">
      <c r="A134" s="38">
        <v>3</v>
      </c>
      <c r="B134" s="41" t="s">
        <v>228</v>
      </c>
      <c r="C134" s="41" t="s">
        <v>253</v>
      </c>
      <c r="D134" s="37" t="s">
        <v>254</v>
      </c>
      <c r="E134" s="77" t="s">
        <v>164</v>
      </c>
      <c r="F134" s="41" t="s">
        <v>89</v>
      </c>
      <c r="G134" s="41" t="s">
        <v>255</v>
      </c>
      <c r="H134" s="41" t="s">
        <v>256</v>
      </c>
      <c r="I134" s="83" t="s">
        <v>257</v>
      </c>
      <c r="J134" s="41" t="s">
        <v>258</v>
      </c>
      <c r="K134" s="53" t="s">
        <v>259</v>
      </c>
      <c r="L134" s="8" t="s">
        <v>38</v>
      </c>
      <c r="M134" s="8"/>
      <c r="N134" s="8"/>
      <c r="O134" s="20"/>
      <c r="P134" s="21"/>
      <c r="Q134" s="21" t="str">
        <f t="shared" ref="Q134:Q136" si="12">IFERROR(IF((+O134/P134)&gt;100%,100%,(O134/P134)),"")</f>
        <v/>
      </c>
      <c r="R134" s="22"/>
      <c r="S134" s="22"/>
      <c r="T134" s="31"/>
      <c r="U134" s="30"/>
      <c r="V134" s="16"/>
      <c r="W134" s="16"/>
      <c r="X134" s="16"/>
      <c r="Y134" s="27"/>
      <c r="Z134" s="16"/>
      <c r="AA134" s="16"/>
      <c r="AB134" s="16"/>
      <c r="AC134" s="29" t="s">
        <v>278</v>
      </c>
    </row>
    <row r="135" spans="1:29" ht="30.75" customHeight="1" x14ac:dyDescent="0.25">
      <c r="A135" s="39"/>
      <c r="B135" s="41"/>
      <c r="C135" s="41"/>
      <c r="D135" s="37"/>
      <c r="E135" s="79"/>
      <c r="F135" s="41"/>
      <c r="G135" s="41"/>
      <c r="H135" s="41"/>
      <c r="I135" s="86"/>
      <c r="J135" s="41"/>
      <c r="K135" s="54"/>
      <c r="L135" s="8" t="s">
        <v>39</v>
      </c>
      <c r="M135" s="8"/>
      <c r="N135" s="8"/>
      <c r="O135" s="20"/>
      <c r="P135" s="21"/>
      <c r="Q135" s="21" t="str">
        <f t="shared" si="12"/>
        <v/>
      </c>
      <c r="R135" s="22"/>
      <c r="S135" s="22"/>
      <c r="T135" s="31"/>
      <c r="U135" s="30"/>
      <c r="V135" s="16"/>
      <c r="W135" s="16"/>
      <c r="X135" s="16"/>
      <c r="Y135" s="27"/>
      <c r="Z135" s="27"/>
      <c r="AA135" s="28"/>
      <c r="AB135" s="28"/>
      <c r="AC135" s="29" t="s">
        <v>278</v>
      </c>
    </row>
    <row r="136" spans="1:29" ht="30.75" customHeight="1" x14ac:dyDescent="0.25">
      <c r="A136" s="39"/>
      <c r="B136" s="41"/>
      <c r="C136" s="41"/>
      <c r="D136" s="37"/>
      <c r="E136" s="79"/>
      <c r="F136" s="41"/>
      <c r="G136" s="41"/>
      <c r="H136" s="41"/>
      <c r="I136" s="86"/>
      <c r="J136" s="41"/>
      <c r="K136" s="54"/>
      <c r="L136" s="8" t="s">
        <v>40</v>
      </c>
      <c r="M136" s="8"/>
      <c r="N136" s="8"/>
      <c r="O136" s="20"/>
      <c r="P136" s="21"/>
      <c r="Q136" s="21" t="str">
        <f t="shared" si="12"/>
        <v/>
      </c>
      <c r="R136" s="22"/>
      <c r="S136" s="22"/>
      <c r="T136" s="31"/>
      <c r="U136" s="30"/>
      <c r="V136" s="16"/>
      <c r="W136" s="16"/>
      <c r="X136" s="16"/>
      <c r="Y136" s="27"/>
      <c r="Z136" s="27"/>
      <c r="AA136" s="28"/>
      <c r="AB136" s="28"/>
      <c r="AC136" s="29" t="s">
        <v>278</v>
      </c>
    </row>
    <row r="137" spans="1:29" ht="30.75" customHeight="1" x14ac:dyDescent="0.25">
      <c r="A137" s="39"/>
      <c r="B137" s="41"/>
      <c r="C137" s="41"/>
      <c r="D137" s="37"/>
      <c r="E137" s="79"/>
      <c r="F137" s="41"/>
      <c r="G137" s="41"/>
      <c r="H137" s="41"/>
      <c r="I137" s="86"/>
      <c r="J137" s="41"/>
      <c r="K137" s="54"/>
      <c r="L137" s="8" t="s">
        <v>41</v>
      </c>
      <c r="M137" s="22"/>
      <c r="N137" s="8"/>
      <c r="O137" s="20"/>
      <c r="P137" s="21"/>
      <c r="Q137" s="21" t="str">
        <f>IFERROR(IF((+O137/P137)&gt;100%,100%,(O137/P137)),"")</f>
        <v/>
      </c>
      <c r="R137" s="22"/>
      <c r="S137" s="22"/>
      <c r="T137" s="31"/>
      <c r="U137" s="30"/>
      <c r="V137" s="16"/>
      <c r="W137" s="16"/>
      <c r="X137" s="16"/>
      <c r="Y137" s="27"/>
      <c r="Z137" s="27"/>
      <c r="AA137" s="28"/>
      <c r="AB137" s="28"/>
      <c r="AC137" s="29" t="s">
        <v>278</v>
      </c>
    </row>
    <row r="138" spans="1:29" ht="30.75" customHeight="1" x14ac:dyDescent="0.25">
      <c r="A138" s="40"/>
      <c r="B138" s="41"/>
      <c r="C138" s="41"/>
      <c r="D138" s="37"/>
      <c r="E138" s="80"/>
      <c r="F138" s="41"/>
      <c r="G138" s="41"/>
      <c r="H138" s="41"/>
      <c r="I138" s="89"/>
      <c r="J138" s="41"/>
      <c r="K138" s="55"/>
      <c r="L138" s="35" t="s">
        <v>29</v>
      </c>
      <c r="M138" s="21"/>
      <c r="N138" s="21"/>
      <c r="O138" s="21"/>
      <c r="P138" s="21"/>
      <c r="Q138" s="21" t="str">
        <f>IFERROR(IF((+O138/P138)&gt;100%,100%,(O138/P138)),"")</f>
        <v/>
      </c>
      <c r="R138" s="22"/>
      <c r="S138" s="24"/>
      <c r="T138" s="31"/>
      <c r="U138" s="16"/>
      <c r="V138" s="16"/>
      <c r="W138" s="16"/>
      <c r="X138" s="16"/>
      <c r="Y138" s="27"/>
      <c r="Z138" s="27"/>
      <c r="AA138" s="28"/>
      <c r="AB138" s="28"/>
      <c r="AC138" s="29" t="s">
        <v>278</v>
      </c>
    </row>
    <row r="139" spans="1:29" ht="30.75" customHeight="1" x14ac:dyDescent="0.25">
      <c r="A139" s="33" t="s">
        <v>2</v>
      </c>
      <c r="B139" s="33" t="s">
        <v>83</v>
      </c>
      <c r="C139" s="33" t="s">
        <v>3</v>
      </c>
      <c r="D139" s="33" t="s">
        <v>4</v>
      </c>
      <c r="E139" s="33" t="s">
        <v>5</v>
      </c>
      <c r="F139" s="33" t="s">
        <v>6</v>
      </c>
      <c r="G139" s="33" t="s">
        <v>7</v>
      </c>
      <c r="H139" s="33" t="s">
        <v>8</v>
      </c>
      <c r="I139" s="33" t="s">
        <v>9</v>
      </c>
      <c r="J139" s="33" t="s">
        <v>10</v>
      </c>
      <c r="K139" s="33" t="s">
        <v>85</v>
      </c>
      <c r="L139" s="33" t="s">
        <v>11</v>
      </c>
      <c r="M139" s="33" t="s">
        <v>12</v>
      </c>
      <c r="N139" s="33" t="s">
        <v>13</v>
      </c>
      <c r="O139" s="33" t="s">
        <v>14</v>
      </c>
      <c r="P139" s="33" t="s">
        <v>15</v>
      </c>
      <c r="Q139" s="33" t="s">
        <v>16</v>
      </c>
      <c r="R139" s="33" t="s">
        <v>79</v>
      </c>
      <c r="S139" s="34" t="s">
        <v>18</v>
      </c>
      <c r="T139" s="34" t="s">
        <v>19</v>
      </c>
      <c r="U139" s="32" t="s">
        <v>80</v>
      </c>
      <c r="V139" s="32" t="s">
        <v>20</v>
      </c>
      <c r="W139" s="32" t="s">
        <v>84</v>
      </c>
      <c r="X139" s="32" t="s">
        <v>21</v>
      </c>
      <c r="Y139" s="32" t="s">
        <v>81</v>
      </c>
      <c r="Z139" s="32" t="s">
        <v>82</v>
      </c>
      <c r="AA139" s="32" t="s">
        <v>22</v>
      </c>
      <c r="AB139" s="32" t="s">
        <v>23</v>
      </c>
      <c r="AC139" s="32" t="s">
        <v>24</v>
      </c>
    </row>
    <row r="140" spans="1:29" ht="30.75" customHeight="1" x14ac:dyDescent="0.25">
      <c r="A140" s="38">
        <v>4</v>
      </c>
      <c r="B140" s="37" t="s">
        <v>228</v>
      </c>
      <c r="C140" s="37" t="s">
        <v>260</v>
      </c>
      <c r="D140" s="37" t="s">
        <v>261</v>
      </c>
      <c r="E140" s="37" t="s">
        <v>136</v>
      </c>
      <c r="F140" s="37" t="s">
        <v>89</v>
      </c>
      <c r="G140" s="37" t="s">
        <v>255</v>
      </c>
      <c r="H140" s="37" t="s">
        <v>262</v>
      </c>
      <c r="I140" s="37" t="s">
        <v>263</v>
      </c>
      <c r="J140" s="37" t="s">
        <v>264</v>
      </c>
      <c r="K140" s="44" t="s">
        <v>265</v>
      </c>
      <c r="L140" s="8" t="s">
        <v>38</v>
      </c>
      <c r="M140" s="8"/>
      <c r="N140" s="8"/>
      <c r="O140" s="20"/>
      <c r="P140" s="21"/>
      <c r="Q140" s="21" t="str">
        <f t="shared" ref="Q140:Q142" si="13">IFERROR(IF((+O140/P140)&gt;100%,100%,(O140/P140)),"")</f>
        <v/>
      </c>
      <c r="R140" s="22"/>
      <c r="S140" s="22"/>
      <c r="T140" s="31"/>
      <c r="U140" s="30"/>
      <c r="V140" s="16"/>
      <c r="W140" s="16"/>
      <c r="X140" s="16"/>
      <c r="Y140" s="27"/>
      <c r="Z140" s="16"/>
      <c r="AA140" s="16"/>
      <c r="AB140" s="16"/>
      <c r="AC140" s="29" t="s">
        <v>278</v>
      </c>
    </row>
    <row r="141" spans="1:29" ht="30.75" customHeight="1" x14ac:dyDescent="0.25">
      <c r="A141" s="39"/>
      <c r="B141" s="37"/>
      <c r="C141" s="37"/>
      <c r="D141" s="37"/>
      <c r="E141" s="37"/>
      <c r="F141" s="37"/>
      <c r="G141" s="37"/>
      <c r="H141" s="37"/>
      <c r="I141" s="37"/>
      <c r="J141" s="37"/>
      <c r="K141" s="45"/>
      <c r="L141" s="8" t="s">
        <v>39</v>
      </c>
      <c r="M141" s="8"/>
      <c r="N141" s="8"/>
      <c r="O141" s="20"/>
      <c r="P141" s="21"/>
      <c r="Q141" s="21" t="str">
        <f t="shared" si="13"/>
        <v/>
      </c>
      <c r="R141" s="22"/>
      <c r="S141" s="22"/>
      <c r="T141" s="31"/>
      <c r="U141" s="30"/>
      <c r="V141" s="16"/>
      <c r="W141" s="16"/>
      <c r="X141" s="16"/>
      <c r="Y141" s="27"/>
      <c r="Z141" s="27"/>
      <c r="AA141" s="28"/>
      <c r="AB141" s="28"/>
      <c r="AC141" s="29" t="s">
        <v>278</v>
      </c>
    </row>
    <row r="142" spans="1:29" ht="30.75" customHeight="1" x14ac:dyDescent="0.25">
      <c r="A142" s="39"/>
      <c r="B142" s="37"/>
      <c r="C142" s="37"/>
      <c r="D142" s="37"/>
      <c r="E142" s="37"/>
      <c r="F142" s="37"/>
      <c r="G142" s="37"/>
      <c r="H142" s="37"/>
      <c r="I142" s="37"/>
      <c r="J142" s="37"/>
      <c r="K142" s="45"/>
      <c r="L142" s="8" t="s">
        <v>40</v>
      </c>
      <c r="M142" s="8"/>
      <c r="N142" s="8"/>
      <c r="O142" s="20"/>
      <c r="P142" s="21"/>
      <c r="Q142" s="21" t="str">
        <f t="shared" si="13"/>
        <v/>
      </c>
      <c r="R142" s="22"/>
      <c r="S142" s="22"/>
      <c r="T142" s="31"/>
      <c r="U142" s="30"/>
      <c r="V142" s="16"/>
      <c r="W142" s="16"/>
      <c r="X142" s="16"/>
      <c r="Y142" s="27"/>
      <c r="Z142" s="27"/>
      <c r="AA142" s="28"/>
      <c r="AB142" s="28"/>
      <c r="AC142" s="29" t="s">
        <v>278</v>
      </c>
    </row>
    <row r="143" spans="1:29" ht="30.75" customHeight="1" x14ac:dyDescent="0.25">
      <c r="A143" s="39"/>
      <c r="B143" s="37"/>
      <c r="C143" s="37"/>
      <c r="D143" s="37"/>
      <c r="E143" s="37"/>
      <c r="F143" s="37"/>
      <c r="G143" s="37"/>
      <c r="H143" s="37"/>
      <c r="I143" s="37"/>
      <c r="J143" s="37"/>
      <c r="K143" s="45"/>
      <c r="L143" s="8" t="s">
        <v>41</v>
      </c>
      <c r="M143" s="22"/>
      <c r="N143" s="8"/>
      <c r="O143" s="20"/>
      <c r="P143" s="21"/>
      <c r="Q143" s="21" t="str">
        <f>IFERROR(IF((+O143/P143)&gt;100%,100%,(O143/P143)),"")</f>
        <v/>
      </c>
      <c r="R143" s="22"/>
      <c r="S143" s="22"/>
      <c r="T143" s="31"/>
      <c r="U143" s="30"/>
      <c r="V143" s="16"/>
      <c r="W143" s="16"/>
      <c r="X143" s="16"/>
      <c r="Y143" s="27"/>
      <c r="Z143" s="27"/>
      <c r="AA143" s="28"/>
      <c r="AB143" s="28"/>
      <c r="AC143" s="29" t="s">
        <v>278</v>
      </c>
    </row>
    <row r="144" spans="1:29" ht="30.75" customHeight="1" x14ac:dyDescent="0.25">
      <c r="A144" s="40"/>
      <c r="B144" s="37"/>
      <c r="C144" s="37"/>
      <c r="D144" s="37"/>
      <c r="E144" s="37"/>
      <c r="F144" s="37"/>
      <c r="G144" s="37"/>
      <c r="H144" s="37"/>
      <c r="I144" s="37"/>
      <c r="J144" s="37"/>
      <c r="K144" s="46"/>
      <c r="L144" s="35" t="s">
        <v>29</v>
      </c>
      <c r="M144" s="21"/>
      <c r="N144" s="21"/>
      <c r="O144" s="21"/>
      <c r="P144" s="21"/>
      <c r="Q144" s="21" t="str">
        <f>IFERROR(IF((+O144/P144)&gt;100%,100%,(O144/P144)),"")</f>
        <v/>
      </c>
      <c r="R144" s="22"/>
      <c r="S144" s="24"/>
      <c r="T144" s="31"/>
      <c r="U144" s="16"/>
      <c r="V144" s="16"/>
      <c r="W144" s="16"/>
      <c r="X144" s="16"/>
      <c r="Y144" s="27"/>
      <c r="Z144" s="27"/>
      <c r="AA144" s="28"/>
      <c r="AB144" s="28"/>
      <c r="AC144" s="29" t="s">
        <v>278</v>
      </c>
    </row>
    <row r="145" spans="1:29" ht="30.75" customHeight="1" x14ac:dyDescent="0.25">
      <c r="A145" s="33" t="s">
        <v>2</v>
      </c>
      <c r="B145" s="33" t="s">
        <v>83</v>
      </c>
      <c r="C145" s="33" t="s">
        <v>3</v>
      </c>
      <c r="D145" s="33" t="s">
        <v>4</v>
      </c>
      <c r="E145" s="33" t="s">
        <v>5</v>
      </c>
      <c r="F145" s="33" t="s">
        <v>6</v>
      </c>
      <c r="G145" s="33" t="s">
        <v>7</v>
      </c>
      <c r="H145" s="33" t="s">
        <v>8</v>
      </c>
      <c r="I145" s="33" t="s">
        <v>9</v>
      </c>
      <c r="J145" s="33" t="s">
        <v>10</v>
      </c>
      <c r="K145" s="33" t="s">
        <v>85</v>
      </c>
      <c r="L145" s="33" t="s">
        <v>11</v>
      </c>
      <c r="M145" s="33" t="s">
        <v>12</v>
      </c>
      <c r="N145" s="33" t="s">
        <v>13</v>
      </c>
      <c r="O145" s="33" t="s">
        <v>14</v>
      </c>
      <c r="P145" s="33" t="s">
        <v>15</v>
      </c>
      <c r="Q145" s="33" t="s">
        <v>16</v>
      </c>
      <c r="R145" s="33" t="s">
        <v>79</v>
      </c>
      <c r="S145" s="34" t="s">
        <v>18</v>
      </c>
      <c r="T145" s="34" t="s">
        <v>19</v>
      </c>
      <c r="U145" s="32" t="s">
        <v>80</v>
      </c>
      <c r="V145" s="32" t="s">
        <v>20</v>
      </c>
      <c r="W145" s="32" t="s">
        <v>84</v>
      </c>
      <c r="X145" s="32" t="s">
        <v>21</v>
      </c>
      <c r="Y145" s="32" t="s">
        <v>81</v>
      </c>
      <c r="Z145" s="32" t="s">
        <v>82</v>
      </c>
      <c r="AA145" s="32" t="s">
        <v>22</v>
      </c>
      <c r="AB145" s="32" t="s">
        <v>23</v>
      </c>
      <c r="AC145" s="32" t="s">
        <v>24</v>
      </c>
    </row>
    <row r="146" spans="1:29" ht="30.75" customHeight="1" x14ac:dyDescent="0.25">
      <c r="A146" s="38">
        <v>5</v>
      </c>
      <c r="B146" s="41" t="s">
        <v>228</v>
      </c>
      <c r="C146" s="103" t="s">
        <v>266</v>
      </c>
      <c r="D146" s="104" t="s">
        <v>267</v>
      </c>
      <c r="E146" s="103" t="s">
        <v>88</v>
      </c>
      <c r="F146" s="103" t="s">
        <v>89</v>
      </c>
      <c r="G146" s="105" t="s">
        <v>25</v>
      </c>
      <c r="H146" s="103" t="s">
        <v>268</v>
      </c>
      <c r="I146" s="103" t="s">
        <v>269</v>
      </c>
      <c r="J146" s="103" t="s">
        <v>270</v>
      </c>
      <c r="K146" s="53" t="s">
        <v>271</v>
      </c>
      <c r="L146" s="8" t="s">
        <v>38</v>
      </c>
      <c r="M146" s="8"/>
      <c r="N146" s="8"/>
      <c r="O146" s="20"/>
      <c r="P146" s="21"/>
      <c r="Q146" s="21" t="str">
        <f t="shared" ref="Q146:Q148" si="14">IFERROR(IF((+O146/P146)&gt;100%,100%,(O146/P146)),"")</f>
        <v/>
      </c>
      <c r="R146" s="22"/>
      <c r="S146" s="22"/>
      <c r="T146" s="31"/>
      <c r="U146" s="30"/>
      <c r="V146" s="16"/>
      <c r="W146" s="16"/>
      <c r="X146" s="16"/>
      <c r="Y146" s="27"/>
      <c r="Z146" s="16"/>
      <c r="AA146" s="16"/>
      <c r="AB146" s="16"/>
      <c r="AC146" s="29" t="s">
        <v>278</v>
      </c>
    </row>
    <row r="147" spans="1:29" ht="30.75" customHeight="1" x14ac:dyDescent="0.25">
      <c r="A147" s="39"/>
      <c r="B147" s="41"/>
      <c r="C147" s="103"/>
      <c r="D147" s="104"/>
      <c r="E147" s="103"/>
      <c r="F147" s="103"/>
      <c r="G147" s="105"/>
      <c r="H147" s="103"/>
      <c r="I147" s="103"/>
      <c r="J147" s="103"/>
      <c r="K147" s="54"/>
      <c r="L147" s="8" t="s">
        <v>39</v>
      </c>
      <c r="M147" s="8"/>
      <c r="N147" s="8"/>
      <c r="O147" s="20"/>
      <c r="P147" s="21"/>
      <c r="Q147" s="21" t="str">
        <f t="shared" si="14"/>
        <v/>
      </c>
      <c r="R147" s="22"/>
      <c r="S147" s="22"/>
      <c r="T147" s="31"/>
      <c r="U147" s="30"/>
      <c r="V147" s="16"/>
      <c r="W147" s="16"/>
      <c r="X147" s="16"/>
      <c r="Y147" s="27"/>
      <c r="Z147" s="27"/>
      <c r="AA147" s="28"/>
      <c r="AB147" s="28"/>
      <c r="AC147" s="29" t="s">
        <v>278</v>
      </c>
    </row>
    <row r="148" spans="1:29" ht="30.75" customHeight="1" x14ac:dyDescent="0.25">
      <c r="A148" s="39"/>
      <c r="B148" s="41"/>
      <c r="C148" s="103"/>
      <c r="D148" s="104"/>
      <c r="E148" s="103"/>
      <c r="F148" s="103"/>
      <c r="G148" s="105"/>
      <c r="H148" s="103"/>
      <c r="I148" s="103"/>
      <c r="J148" s="103"/>
      <c r="K148" s="54"/>
      <c r="L148" s="8" t="s">
        <v>40</v>
      </c>
      <c r="M148" s="8"/>
      <c r="N148" s="8"/>
      <c r="O148" s="20"/>
      <c r="P148" s="21"/>
      <c r="Q148" s="21" t="str">
        <f t="shared" si="14"/>
        <v/>
      </c>
      <c r="R148" s="22"/>
      <c r="S148" s="22"/>
      <c r="T148" s="31"/>
      <c r="U148" s="30"/>
      <c r="V148" s="16"/>
      <c r="W148" s="16"/>
      <c r="X148" s="16"/>
      <c r="Y148" s="27"/>
      <c r="Z148" s="27"/>
      <c r="AA148" s="28"/>
      <c r="AB148" s="28"/>
      <c r="AC148" s="29" t="s">
        <v>278</v>
      </c>
    </row>
    <row r="149" spans="1:29" ht="30.75" customHeight="1" x14ac:dyDescent="0.25">
      <c r="A149" s="39"/>
      <c r="B149" s="41"/>
      <c r="C149" s="103"/>
      <c r="D149" s="104"/>
      <c r="E149" s="103"/>
      <c r="F149" s="103"/>
      <c r="G149" s="105"/>
      <c r="H149" s="103"/>
      <c r="I149" s="103"/>
      <c r="J149" s="103"/>
      <c r="K149" s="54"/>
      <c r="L149" s="8" t="s">
        <v>41</v>
      </c>
      <c r="M149" s="22"/>
      <c r="N149" s="8"/>
      <c r="O149" s="20"/>
      <c r="P149" s="21"/>
      <c r="Q149" s="21" t="str">
        <f>IFERROR(IF((+O149/P149)&gt;100%,100%,(O149/P149)),"")</f>
        <v/>
      </c>
      <c r="R149" s="22"/>
      <c r="S149" s="22"/>
      <c r="T149" s="31"/>
      <c r="U149" s="30"/>
      <c r="V149" s="16"/>
      <c r="W149" s="16"/>
      <c r="X149" s="16"/>
      <c r="Y149" s="27"/>
      <c r="Z149" s="27"/>
      <c r="AA149" s="28"/>
      <c r="AB149" s="28"/>
      <c r="AC149" s="29" t="s">
        <v>278</v>
      </c>
    </row>
    <row r="150" spans="1:29" ht="30.75" customHeight="1" x14ac:dyDescent="0.25">
      <c r="A150" s="40"/>
      <c r="B150" s="41"/>
      <c r="C150" s="103"/>
      <c r="D150" s="104"/>
      <c r="E150" s="103"/>
      <c r="F150" s="103"/>
      <c r="G150" s="105"/>
      <c r="H150" s="103"/>
      <c r="I150" s="103"/>
      <c r="J150" s="103"/>
      <c r="K150" s="55"/>
      <c r="L150" s="35" t="s">
        <v>29</v>
      </c>
      <c r="M150" s="21"/>
      <c r="N150" s="21"/>
      <c r="O150" s="21"/>
      <c r="P150" s="21"/>
      <c r="Q150" s="21" t="str">
        <f>IFERROR(IF((+O150/P150)&gt;100%,100%,(O150/P150)),"")</f>
        <v/>
      </c>
      <c r="R150" s="22"/>
      <c r="S150" s="24"/>
      <c r="T150" s="31"/>
      <c r="U150" s="16"/>
      <c r="V150" s="16"/>
      <c r="W150" s="16"/>
      <c r="X150" s="16"/>
      <c r="Y150" s="27"/>
      <c r="Z150" s="27"/>
      <c r="AA150" s="28"/>
      <c r="AB150" s="28"/>
      <c r="AC150" s="29" t="s">
        <v>278</v>
      </c>
    </row>
    <row r="151" spans="1:29" ht="30.75" customHeight="1" x14ac:dyDescent="0.25">
      <c r="A151" s="33" t="s">
        <v>2</v>
      </c>
      <c r="B151" s="33" t="s">
        <v>83</v>
      </c>
      <c r="C151" s="33" t="s">
        <v>3</v>
      </c>
      <c r="D151" s="33" t="s">
        <v>4</v>
      </c>
      <c r="E151" s="33" t="s">
        <v>5</v>
      </c>
      <c r="F151" s="33" t="s">
        <v>6</v>
      </c>
      <c r="G151" s="33" t="s">
        <v>7</v>
      </c>
      <c r="H151" s="33" t="s">
        <v>8</v>
      </c>
      <c r="I151" s="33" t="s">
        <v>9</v>
      </c>
      <c r="J151" s="33" t="s">
        <v>10</v>
      </c>
      <c r="K151" s="33" t="s">
        <v>85</v>
      </c>
      <c r="L151" s="33" t="s">
        <v>11</v>
      </c>
      <c r="M151" s="33" t="s">
        <v>12</v>
      </c>
      <c r="N151" s="33" t="s">
        <v>13</v>
      </c>
      <c r="O151" s="33" t="s">
        <v>14</v>
      </c>
      <c r="P151" s="33" t="s">
        <v>15</v>
      </c>
      <c r="Q151" s="33" t="s">
        <v>16</v>
      </c>
      <c r="R151" s="33" t="s">
        <v>79</v>
      </c>
      <c r="S151" s="34" t="s">
        <v>18</v>
      </c>
      <c r="T151" s="34" t="s">
        <v>19</v>
      </c>
      <c r="U151" s="32" t="s">
        <v>80</v>
      </c>
      <c r="V151" s="32" t="s">
        <v>20</v>
      </c>
      <c r="W151" s="32" t="s">
        <v>84</v>
      </c>
      <c r="X151" s="32" t="s">
        <v>21</v>
      </c>
      <c r="Y151" s="32" t="s">
        <v>81</v>
      </c>
      <c r="Z151" s="32" t="s">
        <v>82</v>
      </c>
      <c r="AA151" s="32" t="s">
        <v>22</v>
      </c>
      <c r="AB151" s="32" t="s">
        <v>23</v>
      </c>
      <c r="AC151" s="32" t="s">
        <v>24</v>
      </c>
    </row>
    <row r="152" spans="1:29" ht="30.75" customHeight="1" x14ac:dyDescent="0.25">
      <c r="A152" s="38">
        <v>6</v>
      </c>
      <c r="B152" s="37" t="s">
        <v>228</v>
      </c>
      <c r="C152" s="37" t="s">
        <v>272</v>
      </c>
      <c r="D152" s="37" t="s">
        <v>273</v>
      </c>
      <c r="E152" s="37" t="s">
        <v>164</v>
      </c>
      <c r="F152" s="37" t="s">
        <v>54</v>
      </c>
      <c r="G152" s="37" t="s">
        <v>255</v>
      </c>
      <c r="H152" s="37" t="s">
        <v>274</v>
      </c>
      <c r="I152" s="37" t="s">
        <v>275</v>
      </c>
      <c r="J152" s="37" t="s">
        <v>276</v>
      </c>
      <c r="K152" s="44" t="s">
        <v>277</v>
      </c>
      <c r="L152" s="8" t="s">
        <v>38</v>
      </c>
      <c r="M152" s="8"/>
      <c r="N152" s="8"/>
      <c r="O152" s="20"/>
      <c r="P152" s="21"/>
      <c r="Q152" s="21" t="str">
        <f t="shared" ref="Q152:Q154" si="15">IFERROR(IF((+O152/P152)&gt;100%,100%,(O152/P152)),"")</f>
        <v/>
      </c>
      <c r="R152" s="22"/>
      <c r="S152" s="22"/>
      <c r="T152" s="31"/>
      <c r="U152" s="30"/>
      <c r="V152" s="16"/>
      <c r="W152" s="16"/>
      <c r="X152" s="16"/>
      <c r="Y152" s="27"/>
      <c r="Z152" s="16"/>
      <c r="AA152" s="16"/>
      <c r="AB152" s="16"/>
      <c r="AC152" s="29" t="s">
        <v>278</v>
      </c>
    </row>
    <row r="153" spans="1:29" ht="30.75" customHeight="1" x14ac:dyDescent="0.25">
      <c r="A153" s="39"/>
      <c r="B153" s="37"/>
      <c r="C153" s="37"/>
      <c r="D153" s="37"/>
      <c r="E153" s="37"/>
      <c r="F153" s="37"/>
      <c r="G153" s="37"/>
      <c r="H153" s="37"/>
      <c r="I153" s="37"/>
      <c r="J153" s="37"/>
      <c r="K153" s="45"/>
      <c r="L153" s="8" t="s">
        <v>39</v>
      </c>
      <c r="M153" s="8"/>
      <c r="N153" s="8"/>
      <c r="O153" s="20"/>
      <c r="P153" s="21"/>
      <c r="Q153" s="21" t="str">
        <f t="shared" si="15"/>
        <v/>
      </c>
      <c r="R153" s="22"/>
      <c r="S153" s="22"/>
      <c r="T153" s="31"/>
      <c r="U153" s="30"/>
      <c r="V153" s="16"/>
      <c r="W153" s="16"/>
      <c r="X153" s="16"/>
      <c r="Y153" s="27"/>
      <c r="Z153" s="27"/>
      <c r="AA153" s="28"/>
      <c r="AB153" s="28"/>
      <c r="AC153" s="29" t="s">
        <v>278</v>
      </c>
    </row>
    <row r="154" spans="1:29" ht="30.75" customHeight="1" x14ac:dyDescent="0.25">
      <c r="A154" s="39"/>
      <c r="B154" s="37"/>
      <c r="C154" s="37"/>
      <c r="D154" s="37"/>
      <c r="E154" s="37"/>
      <c r="F154" s="37"/>
      <c r="G154" s="37"/>
      <c r="H154" s="37"/>
      <c r="I154" s="37"/>
      <c r="J154" s="37"/>
      <c r="K154" s="45"/>
      <c r="L154" s="8" t="s">
        <v>40</v>
      </c>
      <c r="M154" s="8"/>
      <c r="N154" s="8"/>
      <c r="O154" s="20"/>
      <c r="P154" s="21"/>
      <c r="Q154" s="21" t="str">
        <f t="shared" si="15"/>
        <v/>
      </c>
      <c r="R154" s="22"/>
      <c r="S154" s="22"/>
      <c r="T154" s="31"/>
      <c r="U154" s="30"/>
      <c r="V154" s="16"/>
      <c r="W154" s="16"/>
      <c r="X154" s="16"/>
      <c r="Y154" s="27"/>
      <c r="Z154" s="27"/>
      <c r="AA154" s="28"/>
      <c r="AB154" s="28"/>
      <c r="AC154" s="29" t="s">
        <v>278</v>
      </c>
    </row>
    <row r="155" spans="1:29" ht="30.75" customHeight="1" x14ac:dyDescent="0.25">
      <c r="A155" s="39"/>
      <c r="B155" s="37"/>
      <c r="C155" s="37"/>
      <c r="D155" s="37"/>
      <c r="E155" s="37"/>
      <c r="F155" s="37"/>
      <c r="G155" s="37"/>
      <c r="H155" s="37"/>
      <c r="I155" s="37"/>
      <c r="J155" s="37"/>
      <c r="K155" s="45"/>
      <c r="L155" s="8" t="s">
        <v>41</v>
      </c>
      <c r="M155" s="22"/>
      <c r="N155" s="8"/>
      <c r="O155" s="20"/>
      <c r="P155" s="21"/>
      <c r="Q155" s="21" t="str">
        <f>IFERROR(IF((+O155/P155)&gt;100%,100%,(O155/P155)),"")</f>
        <v/>
      </c>
      <c r="R155" s="22"/>
      <c r="S155" s="22"/>
      <c r="T155" s="31"/>
      <c r="U155" s="30"/>
      <c r="V155" s="16"/>
      <c r="W155" s="16"/>
      <c r="X155" s="16"/>
      <c r="Y155" s="27"/>
      <c r="Z155" s="27"/>
      <c r="AA155" s="28"/>
      <c r="AB155" s="28"/>
      <c r="AC155" s="29" t="s">
        <v>278</v>
      </c>
    </row>
    <row r="156" spans="1:29" ht="30.75" customHeight="1" x14ac:dyDescent="0.25">
      <c r="A156" s="40"/>
      <c r="B156" s="37"/>
      <c r="C156" s="37"/>
      <c r="D156" s="37"/>
      <c r="E156" s="37"/>
      <c r="F156" s="37"/>
      <c r="G156" s="37"/>
      <c r="H156" s="37"/>
      <c r="I156" s="37"/>
      <c r="J156" s="37"/>
      <c r="K156" s="46"/>
      <c r="L156" s="35" t="s">
        <v>29</v>
      </c>
      <c r="M156" s="21"/>
      <c r="N156" s="21"/>
      <c r="O156" s="21"/>
      <c r="P156" s="21"/>
      <c r="Q156" s="21" t="str">
        <f>IFERROR(IF((+O156/P156)&gt;100%,100%,(O156/P156)),"")</f>
        <v/>
      </c>
      <c r="R156" s="22"/>
      <c r="S156" s="24"/>
      <c r="T156" s="31"/>
      <c r="U156" s="16"/>
      <c r="V156" s="16"/>
      <c r="W156" s="16"/>
      <c r="X156" s="16"/>
      <c r="Y156" s="27"/>
      <c r="Z156" s="27"/>
      <c r="AA156" s="28"/>
      <c r="AB156" s="28"/>
      <c r="AC156" s="29" t="s">
        <v>278</v>
      </c>
    </row>
    <row r="157" spans="1:29" ht="30.75" customHeight="1" x14ac:dyDescent="0.25">
      <c r="A157" s="33" t="s">
        <v>2</v>
      </c>
      <c r="B157" s="33" t="s">
        <v>83</v>
      </c>
      <c r="C157" s="33" t="s">
        <v>3</v>
      </c>
      <c r="D157" s="33" t="s">
        <v>4</v>
      </c>
      <c r="E157" s="33" t="s">
        <v>5</v>
      </c>
      <c r="F157" s="33" t="s">
        <v>6</v>
      </c>
      <c r="G157" s="33" t="s">
        <v>7</v>
      </c>
      <c r="H157" s="33" t="s">
        <v>8</v>
      </c>
      <c r="I157" s="33" t="s">
        <v>9</v>
      </c>
      <c r="J157" s="33" t="s">
        <v>10</v>
      </c>
      <c r="K157" s="33" t="s">
        <v>85</v>
      </c>
      <c r="L157" s="33" t="s">
        <v>11</v>
      </c>
      <c r="M157" s="33" t="s">
        <v>12</v>
      </c>
      <c r="N157" s="33" t="s">
        <v>13</v>
      </c>
      <c r="O157" s="33" t="s">
        <v>14</v>
      </c>
      <c r="P157" s="33" t="s">
        <v>15</v>
      </c>
      <c r="Q157" s="33" t="s">
        <v>16</v>
      </c>
      <c r="R157" s="33" t="s">
        <v>79</v>
      </c>
      <c r="S157" s="34" t="s">
        <v>18</v>
      </c>
      <c r="T157" s="34" t="s">
        <v>19</v>
      </c>
      <c r="U157" s="32" t="s">
        <v>80</v>
      </c>
      <c r="V157" s="32" t="s">
        <v>20</v>
      </c>
      <c r="W157" s="32" t="s">
        <v>84</v>
      </c>
      <c r="X157" s="32" t="s">
        <v>21</v>
      </c>
      <c r="Y157" s="32" t="s">
        <v>81</v>
      </c>
      <c r="Z157" s="32" t="s">
        <v>82</v>
      </c>
      <c r="AA157" s="32" t="s">
        <v>22</v>
      </c>
      <c r="AB157" s="32" t="s">
        <v>23</v>
      </c>
      <c r="AC157" s="32" t="s">
        <v>24</v>
      </c>
    </row>
    <row r="158" spans="1:29" ht="30.75" customHeight="1" x14ac:dyDescent="0.25">
      <c r="A158" s="38">
        <v>1</v>
      </c>
      <c r="B158" s="77" t="s">
        <v>228</v>
      </c>
      <c r="C158" s="77" t="s">
        <v>279</v>
      </c>
      <c r="D158" s="77" t="s">
        <v>280</v>
      </c>
      <c r="E158" s="77" t="s">
        <v>88</v>
      </c>
      <c r="F158" s="77" t="s">
        <v>89</v>
      </c>
      <c r="G158" s="77" t="s">
        <v>25</v>
      </c>
      <c r="H158" s="77" t="s">
        <v>281</v>
      </c>
      <c r="I158" s="77" t="s">
        <v>282</v>
      </c>
      <c r="J158" s="77" t="s">
        <v>283</v>
      </c>
      <c r="K158" s="53" t="s">
        <v>284</v>
      </c>
      <c r="L158" s="8" t="s">
        <v>38</v>
      </c>
      <c r="M158" s="8"/>
      <c r="N158" s="8"/>
      <c r="O158" s="20"/>
      <c r="P158" s="21"/>
      <c r="Q158" s="21" t="str">
        <f t="shared" ref="Q158:Q160" si="16">IFERROR(IF((+O158/P158)&gt;100%,100%,(O158/P158)),"")</f>
        <v/>
      </c>
      <c r="R158" s="22"/>
      <c r="S158" s="22"/>
      <c r="T158" s="31"/>
      <c r="U158" s="30"/>
      <c r="V158" s="16"/>
      <c r="W158" s="16"/>
      <c r="X158" s="16"/>
      <c r="Y158" s="27"/>
      <c r="Z158" s="16"/>
      <c r="AA158" s="16"/>
      <c r="AB158" s="16"/>
      <c r="AC158" s="29" t="s">
        <v>296</v>
      </c>
    </row>
    <row r="159" spans="1:29" ht="30.75" customHeight="1" x14ac:dyDescent="0.25">
      <c r="A159" s="39"/>
      <c r="B159" s="79"/>
      <c r="C159" s="79"/>
      <c r="D159" s="79"/>
      <c r="E159" s="79"/>
      <c r="F159" s="79"/>
      <c r="G159" s="79"/>
      <c r="H159" s="79"/>
      <c r="I159" s="79"/>
      <c r="J159" s="79"/>
      <c r="K159" s="54"/>
      <c r="L159" s="8" t="s">
        <v>39</v>
      </c>
      <c r="M159" s="8"/>
      <c r="N159" s="8"/>
      <c r="O159" s="20"/>
      <c r="P159" s="21"/>
      <c r="Q159" s="21" t="str">
        <f t="shared" si="16"/>
        <v/>
      </c>
      <c r="R159" s="22"/>
      <c r="S159" s="22"/>
      <c r="T159" s="31"/>
      <c r="U159" s="30"/>
      <c r="V159" s="16"/>
      <c r="W159" s="16"/>
      <c r="X159" s="16"/>
      <c r="Y159" s="27"/>
      <c r="Z159" s="27"/>
      <c r="AA159" s="28"/>
      <c r="AB159" s="28"/>
      <c r="AC159" s="29" t="s">
        <v>296</v>
      </c>
    </row>
    <row r="160" spans="1:29" ht="30.75" customHeight="1" x14ac:dyDescent="0.25">
      <c r="A160" s="39"/>
      <c r="B160" s="79"/>
      <c r="C160" s="79"/>
      <c r="D160" s="79"/>
      <c r="E160" s="79"/>
      <c r="F160" s="79"/>
      <c r="G160" s="79"/>
      <c r="H160" s="79"/>
      <c r="I160" s="79"/>
      <c r="J160" s="79"/>
      <c r="K160" s="54"/>
      <c r="L160" s="8" t="s">
        <v>40</v>
      </c>
      <c r="M160" s="8"/>
      <c r="N160" s="8"/>
      <c r="O160" s="20"/>
      <c r="P160" s="21"/>
      <c r="Q160" s="21" t="str">
        <f t="shared" si="16"/>
        <v/>
      </c>
      <c r="R160" s="22"/>
      <c r="S160" s="22"/>
      <c r="T160" s="31"/>
      <c r="U160" s="30"/>
      <c r="V160" s="16"/>
      <c r="W160" s="16"/>
      <c r="X160" s="16"/>
      <c r="Y160" s="27"/>
      <c r="Z160" s="27"/>
      <c r="AA160" s="28"/>
      <c r="AB160" s="28"/>
      <c r="AC160" s="29" t="s">
        <v>296</v>
      </c>
    </row>
    <row r="161" spans="1:29" ht="30.75" customHeight="1" x14ac:dyDescent="0.25">
      <c r="A161" s="39"/>
      <c r="B161" s="79"/>
      <c r="C161" s="79"/>
      <c r="D161" s="79"/>
      <c r="E161" s="79"/>
      <c r="F161" s="79"/>
      <c r="G161" s="79"/>
      <c r="H161" s="79"/>
      <c r="I161" s="79"/>
      <c r="J161" s="79"/>
      <c r="K161" s="54"/>
      <c r="L161" s="8" t="s">
        <v>41</v>
      </c>
      <c r="M161" s="22"/>
      <c r="N161" s="8"/>
      <c r="O161" s="20"/>
      <c r="P161" s="21"/>
      <c r="Q161" s="21" t="str">
        <f>IFERROR(IF((+O161/P161)&gt;100%,100%,(O161/P161)),"")</f>
        <v/>
      </c>
      <c r="R161" s="22"/>
      <c r="S161" s="22"/>
      <c r="T161" s="31"/>
      <c r="U161" s="30"/>
      <c r="V161" s="16"/>
      <c r="W161" s="16"/>
      <c r="X161" s="16"/>
      <c r="Y161" s="27"/>
      <c r="Z161" s="27"/>
      <c r="AA161" s="28"/>
      <c r="AB161" s="28"/>
      <c r="AC161" s="29" t="s">
        <v>296</v>
      </c>
    </row>
    <row r="162" spans="1:29" ht="30.75" customHeight="1" x14ac:dyDescent="0.25">
      <c r="A162" s="40"/>
      <c r="B162" s="80"/>
      <c r="C162" s="80"/>
      <c r="D162" s="80"/>
      <c r="E162" s="80"/>
      <c r="F162" s="80"/>
      <c r="G162" s="80"/>
      <c r="H162" s="80"/>
      <c r="I162" s="80"/>
      <c r="J162" s="80"/>
      <c r="K162" s="55"/>
      <c r="L162" s="35" t="s">
        <v>29</v>
      </c>
      <c r="M162" s="21"/>
      <c r="N162" s="21"/>
      <c r="O162" s="21"/>
      <c r="P162" s="21"/>
      <c r="Q162" s="21" t="str">
        <f>IFERROR(IF((+O162/P162)&gt;100%,100%,(O162/P162)),"")</f>
        <v/>
      </c>
      <c r="R162" s="22"/>
      <c r="S162" s="24"/>
      <c r="T162" s="31"/>
      <c r="U162" s="16"/>
      <c r="V162" s="16"/>
      <c r="W162" s="16"/>
      <c r="X162" s="16"/>
      <c r="Y162" s="27"/>
      <c r="Z162" s="27"/>
      <c r="AA162" s="28"/>
      <c r="AB162" s="28"/>
      <c r="AC162" s="29" t="s">
        <v>296</v>
      </c>
    </row>
    <row r="163" spans="1:29" ht="30.75" customHeight="1" x14ac:dyDescent="0.25">
      <c r="A163" s="33" t="s">
        <v>2</v>
      </c>
      <c r="B163" s="33" t="s">
        <v>83</v>
      </c>
      <c r="C163" s="33" t="s">
        <v>3</v>
      </c>
      <c r="D163" s="33" t="s">
        <v>4</v>
      </c>
      <c r="E163" s="33" t="s">
        <v>5</v>
      </c>
      <c r="F163" s="33" t="s">
        <v>6</v>
      </c>
      <c r="G163" s="33" t="s">
        <v>7</v>
      </c>
      <c r="H163" s="33" t="s">
        <v>8</v>
      </c>
      <c r="I163" s="33" t="s">
        <v>9</v>
      </c>
      <c r="J163" s="33" t="s">
        <v>10</v>
      </c>
      <c r="K163" s="33" t="s">
        <v>85</v>
      </c>
      <c r="L163" s="33" t="s">
        <v>11</v>
      </c>
      <c r="M163" s="33" t="s">
        <v>12</v>
      </c>
      <c r="N163" s="33" t="s">
        <v>13</v>
      </c>
      <c r="O163" s="33" t="s">
        <v>14</v>
      </c>
      <c r="P163" s="33" t="s">
        <v>15</v>
      </c>
      <c r="Q163" s="33" t="s">
        <v>16</v>
      </c>
      <c r="R163" s="33" t="s">
        <v>79</v>
      </c>
      <c r="S163" s="34" t="s">
        <v>18</v>
      </c>
      <c r="T163" s="34" t="s">
        <v>19</v>
      </c>
      <c r="U163" s="32" t="s">
        <v>80</v>
      </c>
      <c r="V163" s="32" t="s">
        <v>20</v>
      </c>
      <c r="W163" s="32" t="s">
        <v>84</v>
      </c>
      <c r="X163" s="32" t="s">
        <v>21</v>
      </c>
      <c r="Y163" s="32" t="s">
        <v>81</v>
      </c>
      <c r="Z163" s="32" t="s">
        <v>82</v>
      </c>
      <c r="AA163" s="32" t="s">
        <v>22</v>
      </c>
      <c r="AB163" s="32" t="s">
        <v>23</v>
      </c>
      <c r="AC163" s="32" t="s">
        <v>24</v>
      </c>
    </row>
    <row r="164" spans="1:29" ht="30.75" customHeight="1" x14ac:dyDescent="0.25">
      <c r="A164" s="38">
        <v>2</v>
      </c>
      <c r="B164" s="77" t="s">
        <v>228</v>
      </c>
      <c r="C164" s="77" t="s">
        <v>285</v>
      </c>
      <c r="D164" s="81" t="s">
        <v>286</v>
      </c>
      <c r="E164" s="77" t="s">
        <v>164</v>
      </c>
      <c r="F164" s="82" t="s">
        <v>30</v>
      </c>
      <c r="G164" s="77" t="s">
        <v>25</v>
      </c>
      <c r="H164" s="77" t="s">
        <v>287</v>
      </c>
      <c r="I164" s="83" t="s">
        <v>288</v>
      </c>
      <c r="J164" s="77" t="s">
        <v>289</v>
      </c>
      <c r="K164" s="53" t="s">
        <v>290</v>
      </c>
      <c r="L164" s="19" t="s">
        <v>204</v>
      </c>
      <c r="M164" s="8"/>
      <c r="N164" s="8"/>
      <c r="O164" s="20"/>
      <c r="P164" s="21"/>
      <c r="Q164" s="21" t="str">
        <f>IFERROR(IF((+O164/P164)&gt;100%,100%,(O164/P164)),"")</f>
        <v/>
      </c>
      <c r="R164" s="25"/>
      <c r="S164" s="25"/>
      <c r="T164" s="23"/>
      <c r="U164" s="30"/>
      <c r="V164" s="16"/>
      <c r="W164" s="16"/>
      <c r="X164" s="16"/>
      <c r="Y164" s="27"/>
      <c r="Z164" s="27"/>
      <c r="AA164" s="28"/>
      <c r="AB164" s="28"/>
      <c r="AC164" s="29" t="s">
        <v>296</v>
      </c>
    </row>
    <row r="165" spans="1:29" ht="30.75" customHeight="1" x14ac:dyDescent="0.25">
      <c r="A165" s="39"/>
      <c r="B165" s="79"/>
      <c r="C165" s="79"/>
      <c r="D165" s="84"/>
      <c r="E165" s="79"/>
      <c r="F165" s="85"/>
      <c r="G165" s="79"/>
      <c r="H165" s="79"/>
      <c r="I165" s="86"/>
      <c r="J165" s="79"/>
      <c r="K165" s="54"/>
      <c r="L165" s="19" t="s">
        <v>205</v>
      </c>
      <c r="M165" s="22"/>
      <c r="N165" s="8"/>
      <c r="O165" s="20"/>
      <c r="P165" s="21"/>
      <c r="Q165" s="21" t="str">
        <f>IFERROR(IF((+O165/P165)&gt;100%,100%,(O165/P165)),"")</f>
        <v/>
      </c>
      <c r="R165" s="25"/>
      <c r="S165" s="25"/>
      <c r="T165" s="23"/>
      <c r="U165" s="30"/>
      <c r="V165" s="16"/>
      <c r="W165" s="16"/>
      <c r="X165" s="16"/>
      <c r="Y165" s="27"/>
      <c r="Z165" s="27"/>
      <c r="AA165" s="28"/>
      <c r="AB165" s="28"/>
      <c r="AC165" s="29" t="s">
        <v>296</v>
      </c>
    </row>
    <row r="166" spans="1:29" ht="30.75" customHeight="1" x14ac:dyDescent="0.25">
      <c r="A166" s="40"/>
      <c r="B166" s="80"/>
      <c r="C166" s="80"/>
      <c r="D166" s="87"/>
      <c r="E166" s="80"/>
      <c r="F166" s="88"/>
      <c r="G166" s="80"/>
      <c r="H166" s="80"/>
      <c r="I166" s="89"/>
      <c r="J166" s="80"/>
      <c r="K166" s="55"/>
      <c r="L166" s="35" t="s">
        <v>29</v>
      </c>
      <c r="M166" s="21"/>
      <c r="N166" s="21"/>
      <c r="O166" s="21"/>
      <c r="P166" s="21"/>
      <c r="Q166" s="21" t="str">
        <f>IFERROR(IF((+O166/P166)&gt;100%,100%,(O166/P166)),"")</f>
        <v/>
      </c>
      <c r="R166" s="25"/>
      <c r="S166" s="24"/>
      <c r="T166" s="23"/>
      <c r="U166" s="16"/>
      <c r="V166" s="16"/>
      <c r="W166" s="16"/>
      <c r="X166" s="16"/>
      <c r="Y166" s="27"/>
      <c r="Z166" s="27"/>
      <c r="AA166" s="28"/>
      <c r="AB166" s="28"/>
      <c r="AC166" s="29" t="s">
        <v>296</v>
      </c>
    </row>
    <row r="167" spans="1:29" ht="30.75" customHeight="1" x14ac:dyDescent="0.25">
      <c r="A167" s="33" t="s">
        <v>2</v>
      </c>
      <c r="B167" s="33" t="s">
        <v>83</v>
      </c>
      <c r="C167" s="33" t="s">
        <v>3</v>
      </c>
      <c r="D167" s="33" t="s">
        <v>4</v>
      </c>
      <c r="E167" s="33" t="s">
        <v>5</v>
      </c>
      <c r="F167" s="33" t="s">
        <v>6</v>
      </c>
      <c r="G167" s="33" t="s">
        <v>7</v>
      </c>
      <c r="H167" s="33" t="s">
        <v>8</v>
      </c>
      <c r="I167" s="33" t="s">
        <v>9</v>
      </c>
      <c r="J167" s="33" t="s">
        <v>10</v>
      </c>
      <c r="K167" s="33" t="s">
        <v>85</v>
      </c>
      <c r="L167" s="33" t="s">
        <v>11</v>
      </c>
      <c r="M167" s="33" t="s">
        <v>12</v>
      </c>
      <c r="N167" s="33" t="s">
        <v>13</v>
      </c>
      <c r="O167" s="33" t="s">
        <v>14</v>
      </c>
      <c r="P167" s="33" t="s">
        <v>15</v>
      </c>
      <c r="Q167" s="33" t="s">
        <v>16</v>
      </c>
      <c r="R167" s="33" t="s">
        <v>79</v>
      </c>
      <c r="S167" s="34" t="s">
        <v>18</v>
      </c>
      <c r="T167" s="34" t="s">
        <v>19</v>
      </c>
      <c r="U167" s="32" t="s">
        <v>80</v>
      </c>
      <c r="V167" s="32" t="s">
        <v>20</v>
      </c>
      <c r="W167" s="32" t="s">
        <v>84</v>
      </c>
      <c r="X167" s="32" t="s">
        <v>21</v>
      </c>
      <c r="Y167" s="32" t="s">
        <v>81</v>
      </c>
      <c r="Z167" s="32" t="s">
        <v>82</v>
      </c>
      <c r="AA167" s="32" t="s">
        <v>22</v>
      </c>
      <c r="AB167" s="32" t="s">
        <v>23</v>
      </c>
      <c r="AC167" s="32" t="s">
        <v>24</v>
      </c>
    </row>
    <row r="168" spans="1:29" ht="30.75" customHeight="1" x14ac:dyDescent="0.25">
      <c r="A168" s="38">
        <v>3</v>
      </c>
      <c r="B168" s="41" t="s">
        <v>228</v>
      </c>
      <c r="C168" s="41" t="s">
        <v>291</v>
      </c>
      <c r="D168" s="37" t="s">
        <v>292</v>
      </c>
      <c r="E168" s="77" t="s">
        <v>164</v>
      </c>
      <c r="F168" s="41" t="s">
        <v>30</v>
      </c>
      <c r="G168" s="41" t="s">
        <v>25</v>
      </c>
      <c r="H168" s="41" t="s">
        <v>293</v>
      </c>
      <c r="I168" s="83" t="s">
        <v>294</v>
      </c>
      <c r="J168" s="41" t="s">
        <v>291</v>
      </c>
      <c r="K168" s="53" t="s">
        <v>295</v>
      </c>
      <c r="L168" s="19" t="s">
        <v>204</v>
      </c>
      <c r="M168" s="8"/>
      <c r="N168" s="8"/>
      <c r="O168" s="20"/>
      <c r="P168" s="21"/>
      <c r="Q168" s="21" t="str">
        <f>IFERROR(IF((+O168/P168)&gt;100%,100%,(O168/P168)),"")</f>
        <v/>
      </c>
      <c r="R168" s="25"/>
      <c r="S168" s="25"/>
      <c r="T168" s="23"/>
      <c r="U168" s="30"/>
      <c r="V168" s="16"/>
      <c r="W168" s="16"/>
      <c r="X168" s="16"/>
      <c r="Y168" s="27"/>
      <c r="Z168" s="27"/>
      <c r="AA168" s="28"/>
      <c r="AB168" s="28"/>
      <c r="AC168" s="29" t="s">
        <v>296</v>
      </c>
    </row>
    <row r="169" spans="1:29" ht="30.75" customHeight="1" x14ac:dyDescent="0.25">
      <c r="A169" s="39"/>
      <c r="B169" s="41"/>
      <c r="C169" s="41"/>
      <c r="D169" s="37"/>
      <c r="E169" s="79"/>
      <c r="F169" s="41"/>
      <c r="G169" s="41"/>
      <c r="H169" s="41"/>
      <c r="I169" s="86"/>
      <c r="J169" s="41"/>
      <c r="K169" s="54"/>
      <c r="L169" s="19" t="s">
        <v>205</v>
      </c>
      <c r="M169" s="22"/>
      <c r="N169" s="8"/>
      <c r="O169" s="20"/>
      <c r="P169" s="21"/>
      <c r="Q169" s="21" t="str">
        <f>IFERROR(IF((+O169/P169)&gt;100%,100%,(O169/P169)),"")</f>
        <v/>
      </c>
      <c r="R169" s="25"/>
      <c r="S169" s="25"/>
      <c r="T169" s="23"/>
      <c r="U169" s="30"/>
      <c r="V169" s="16"/>
      <c r="W169" s="16"/>
      <c r="X169" s="16"/>
      <c r="Y169" s="27"/>
      <c r="Z169" s="27"/>
      <c r="AA169" s="28"/>
      <c r="AB169" s="28"/>
      <c r="AC169" s="29" t="s">
        <v>296</v>
      </c>
    </row>
    <row r="170" spans="1:29" ht="30.75" customHeight="1" x14ac:dyDescent="0.25">
      <c r="A170" s="40"/>
      <c r="B170" s="41"/>
      <c r="C170" s="41"/>
      <c r="D170" s="37"/>
      <c r="E170" s="80"/>
      <c r="F170" s="41"/>
      <c r="G170" s="41"/>
      <c r="H170" s="41"/>
      <c r="I170" s="89"/>
      <c r="J170" s="41"/>
      <c r="K170" s="55"/>
      <c r="L170" s="35" t="s">
        <v>29</v>
      </c>
      <c r="M170" s="21"/>
      <c r="N170" s="21"/>
      <c r="O170" s="21"/>
      <c r="P170" s="21"/>
      <c r="Q170" s="21" t="str">
        <f>IFERROR(IF((+O170/P170)&gt;100%,100%,(O170/P170)),"")</f>
        <v/>
      </c>
      <c r="R170" s="25"/>
      <c r="S170" s="24"/>
      <c r="T170" s="23"/>
      <c r="U170" s="16"/>
      <c r="V170" s="16"/>
      <c r="W170" s="16"/>
      <c r="X170" s="16"/>
      <c r="Y170" s="27"/>
      <c r="Z170" s="27"/>
      <c r="AA170" s="28"/>
      <c r="AB170" s="28"/>
      <c r="AC170" s="29" t="s">
        <v>296</v>
      </c>
    </row>
    <row r="171" spans="1:29" ht="30.75" customHeight="1" x14ac:dyDescent="0.25">
      <c r="A171" s="33" t="s">
        <v>2</v>
      </c>
      <c r="B171" s="33" t="s">
        <v>83</v>
      </c>
      <c r="C171" s="33" t="s">
        <v>3</v>
      </c>
      <c r="D171" s="33" t="s">
        <v>4</v>
      </c>
      <c r="E171" s="33" t="s">
        <v>5</v>
      </c>
      <c r="F171" s="33" t="s">
        <v>6</v>
      </c>
      <c r="G171" s="33" t="s">
        <v>7</v>
      </c>
      <c r="H171" s="33" t="s">
        <v>8</v>
      </c>
      <c r="I171" s="33" t="s">
        <v>9</v>
      </c>
      <c r="J171" s="33" t="s">
        <v>10</v>
      </c>
      <c r="K171" s="33" t="s">
        <v>85</v>
      </c>
      <c r="L171" s="33" t="s">
        <v>11</v>
      </c>
      <c r="M171" s="33" t="s">
        <v>12</v>
      </c>
      <c r="N171" s="33" t="s">
        <v>13</v>
      </c>
      <c r="O171" s="33" t="s">
        <v>14</v>
      </c>
      <c r="P171" s="33" t="s">
        <v>15</v>
      </c>
      <c r="Q171" s="33" t="s">
        <v>16</v>
      </c>
      <c r="R171" s="33" t="s">
        <v>79</v>
      </c>
      <c r="S171" s="34" t="s">
        <v>18</v>
      </c>
      <c r="T171" s="34" t="s">
        <v>19</v>
      </c>
      <c r="U171" s="32" t="s">
        <v>80</v>
      </c>
      <c r="V171" s="32" t="s">
        <v>20</v>
      </c>
      <c r="W171" s="32" t="s">
        <v>84</v>
      </c>
      <c r="X171" s="32" t="s">
        <v>21</v>
      </c>
      <c r="Y171" s="32" t="s">
        <v>81</v>
      </c>
      <c r="Z171" s="32" t="s">
        <v>82</v>
      </c>
      <c r="AA171" s="32" t="s">
        <v>22</v>
      </c>
      <c r="AB171" s="32" t="s">
        <v>23</v>
      </c>
      <c r="AC171" s="32" t="s">
        <v>24</v>
      </c>
    </row>
    <row r="172" spans="1:29" ht="30.75" customHeight="1" x14ac:dyDescent="0.25">
      <c r="A172" s="38">
        <v>4</v>
      </c>
      <c r="B172" s="77" t="s">
        <v>228</v>
      </c>
      <c r="C172" s="77" t="s">
        <v>279</v>
      </c>
      <c r="D172" s="77" t="s">
        <v>280</v>
      </c>
      <c r="E172" s="77" t="s">
        <v>88</v>
      </c>
      <c r="F172" s="77" t="s">
        <v>89</v>
      </c>
      <c r="G172" s="77" t="s">
        <v>25</v>
      </c>
      <c r="H172" s="77" t="s">
        <v>281</v>
      </c>
      <c r="I172" s="77" t="s">
        <v>282</v>
      </c>
      <c r="J172" s="77" t="s">
        <v>283</v>
      </c>
      <c r="K172" s="53" t="s">
        <v>284</v>
      </c>
      <c r="L172" s="8" t="s">
        <v>38</v>
      </c>
      <c r="M172" s="8"/>
      <c r="N172" s="8"/>
      <c r="O172" s="20"/>
      <c r="P172" s="21"/>
      <c r="Q172" s="21" t="str">
        <f t="shared" ref="Q172:Q174" si="17">IFERROR(IF((+O172/P172)&gt;100%,100%,(O172/P172)),"")</f>
        <v/>
      </c>
      <c r="R172" s="22"/>
      <c r="S172" s="22"/>
      <c r="T172" s="31"/>
      <c r="U172" s="30"/>
      <c r="V172" s="16"/>
      <c r="W172" s="16"/>
      <c r="X172" s="16"/>
      <c r="Y172" s="27"/>
      <c r="Z172" s="16"/>
      <c r="AA172" s="16"/>
      <c r="AB172" s="16"/>
      <c r="AC172" s="29" t="s">
        <v>296</v>
      </c>
    </row>
    <row r="173" spans="1:29" ht="30.75" customHeight="1" x14ac:dyDescent="0.25">
      <c r="A173" s="39"/>
      <c r="B173" s="79"/>
      <c r="C173" s="79"/>
      <c r="D173" s="79"/>
      <c r="E173" s="79"/>
      <c r="F173" s="79"/>
      <c r="G173" s="79"/>
      <c r="H173" s="79"/>
      <c r="I173" s="79"/>
      <c r="J173" s="79"/>
      <c r="K173" s="54"/>
      <c r="L173" s="8" t="s">
        <v>39</v>
      </c>
      <c r="M173" s="8"/>
      <c r="N173" s="8"/>
      <c r="O173" s="20"/>
      <c r="P173" s="21"/>
      <c r="Q173" s="21" t="str">
        <f t="shared" si="17"/>
        <v/>
      </c>
      <c r="R173" s="22"/>
      <c r="S173" s="22"/>
      <c r="T173" s="31"/>
      <c r="U173" s="30"/>
      <c r="V173" s="16"/>
      <c r="W173" s="16"/>
      <c r="X173" s="16"/>
      <c r="Y173" s="27"/>
      <c r="Z173" s="27"/>
      <c r="AA173" s="28"/>
      <c r="AB173" s="28"/>
      <c r="AC173" s="29" t="s">
        <v>296</v>
      </c>
    </row>
    <row r="174" spans="1:29" ht="30.75" customHeight="1" x14ac:dyDescent="0.25">
      <c r="A174" s="39"/>
      <c r="B174" s="79"/>
      <c r="C174" s="79"/>
      <c r="D174" s="79"/>
      <c r="E174" s="79"/>
      <c r="F174" s="79"/>
      <c r="G174" s="79"/>
      <c r="H174" s="79"/>
      <c r="I174" s="79"/>
      <c r="J174" s="79"/>
      <c r="K174" s="54"/>
      <c r="L174" s="8" t="s">
        <v>40</v>
      </c>
      <c r="M174" s="8"/>
      <c r="N174" s="8"/>
      <c r="O174" s="20"/>
      <c r="P174" s="21"/>
      <c r="Q174" s="21" t="str">
        <f t="shared" si="17"/>
        <v/>
      </c>
      <c r="R174" s="22"/>
      <c r="S174" s="22"/>
      <c r="T174" s="31"/>
      <c r="U174" s="30"/>
      <c r="V174" s="16"/>
      <c r="W174" s="16"/>
      <c r="X174" s="16"/>
      <c r="Y174" s="27"/>
      <c r="Z174" s="27"/>
      <c r="AA174" s="28"/>
      <c r="AB174" s="28"/>
      <c r="AC174" s="29" t="s">
        <v>296</v>
      </c>
    </row>
    <row r="175" spans="1:29" ht="30.75" customHeight="1" x14ac:dyDescent="0.25">
      <c r="A175" s="39"/>
      <c r="B175" s="79"/>
      <c r="C175" s="79"/>
      <c r="D175" s="79"/>
      <c r="E175" s="79"/>
      <c r="F175" s="79"/>
      <c r="G175" s="79"/>
      <c r="H175" s="79"/>
      <c r="I175" s="79"/>
      <c r="J175" s="79"/>
      <c r="K175" s="54"/>
      <c r="L175" s="8" t="s">
        <v>41</v>
      </c>
      <c r="M175" s="22"/>
      <c r="N175" s="8"/>
      <c r="O175" s="20"/>
      <c r="P175" s="21"/>
      <c r="Q175" s="21" t="str">
        <f>IFERROR(IF((+O175/P175)&gt;100%,100%,(O175/P175)),"")</f>
        <v/>
      </c>
      <c r="R175" s="22"/>
      <c r="S175" s="22"/>
      <c r="T175" s="31"/>
      <c r="U175" s="30"/>
      <c r="V175" s="16"/>
      <c r="W175" s="16"/>
      <c r="X175" s="16"/>
      <c r="Y175" s="27"/>
      <c r="Z175" s="27"/>
      <c r="AA175" s="28"/>
      <c r="AB175" s="28"/>
      <c r="AC175" s="29" t="s">
        <v>296</v>
      </c>
    </row>
    <row r="176" spans="1:29" ht="30.75" customHeight="1" x14ac:dyDescent="0.25">
      <c r="A176" s="40"/>
      <c r="B176" s="80"/>
      <c r="C176" s="80"/>
      <c r="D176" s="80"/>
      <c r="E176" s="80"/>
      <c r="F176" s="80"/>
      <c r="G176" s="80"/>
      <c r="H176" s="80"/>
      <c r="I176" s="80"/>
      <c r="J176" s="80"/>
      <c r="K176" s="55"/>
      <c r="L176" s="35" t="s">
        <v>29</v>
      </c>
      <c r="M176" s="21"/>
      <c r="N176" s="21"/>
      <c r="O176" s="21"/>
      <c r="P176" s="21"/>
      <c r="Q176" s="21" t="str">
        <f>IFERROR(IF((+O176/P176)&gt;100%,100%,(O176/P176)),"")</f>
        <v/>
      </c>
      <c r="R176" s="22"/>
      <c r="S176" s="24"/>
      <c r="T176" s="31"/>
      <c r="U176" s="16"/>
      <c r="V176" s="16"/>
      <c r="W176" s="16"/>
      <c r="X176" s="16"/>
      <c r="Y176" s="27"/>
      <c r="Z176" s="27"/>
      <c r="AA176" s="28"/>
      <c r="AB176" s="28"/>
      <c r="AC176" s="29" t="s">
        <v>296</v>
      </c>
    </row>
    <row r="177" spans="1:29" ht="30.75" customHeight="1" x14ac:dyDescent="0.25">
      <c r="A177" s="33" t="s">
        <v>2</v>
      </c>
      <c r="B177" s="33" t="s">
        <v>83</v>
      </c>
      <c r="C177" s="33" t="s">
        <v>3</v>
      </c>
      <c r="D177" s="33" t="s">
        <v>4</v>
      </c>
      <c r="E177" s="33" t="s">
        <v>5</v>
      </c>
      <c r="F177" s="33" t="s">
        <v>6</v>
      </c>
      <c r="G177" s="33" t="s">
        <v>7</v>
      </c>
      <c r="H177" s="33" t="s">
        <v>8</v>
      </c>
      <c r="I177" s="33" t="s">
        <v>9</v>
      </c>
      <c r="J177" s="33" t="s">
        <v>10</v>
      </c>
      <c r="K177" s="33" t="s">
        <v>85</v>
      </c>
      <c r="L177" s="33" t="s">
        <v>11</v>
      </c>
      <c r="M177" s="33" t="s">
        <v>12</v>
      </c>
      <c r="N177" s="33" t="s">
        <v>13</v>
      </c>
      <c r="O177" s="33" t="s">
        <v>14</v>
      </c>
      <c r="P177" s="33" t="s">
        <v>15</v>
      </c>
      <c r="Q177" s="33" t="s">
        <v>16</v>
      </c>
      <c r="R177" s="33" t="s">
        <v>79</v>
      </c>
      <c r="S177" s="34" t="s">
        <v>18</v>
      </c>
      <c r="T177" s="34" t="s">
        <v>19</v>
      </c>
      <c r="U177" s="32" t="s">
        <v>80</v>
      </c>
      <c r="V177" s="32" t="s">
        <v>20</v>
      </c>
      <c r="W177" s="32" t="s">
        <v>84</v>
      </c>
      <c r="X177" s="32" t="s">
        <v>21</v>
      </c>
      <c r="Y177" s="32" t="s">
        <v>81</v>
      </c>
      <c r="Z177" s="32" t="s">
        <v>82</v>
      </c>
      <c r="AA177" s="32" t="s">
        <v>22</v>
      </c>
      <c r="AB177" s="32" t="s">
        <v>23</v>
      </c>
      <c r="AC177" s="32" t="s">
        <v>24</v>
      </c>
    </row>
    <row r="178" spans="1:29" ht="30.75" customHeight="1" x14ac:dyDescent="0.25">
      <c r="A178" s="38">
        <v>1</v>
      </c>
      <c r="B178" s="41" t="s">
        <v>297</v>
      </c>
      <c r="C178" s="77" t="s">
        <v>298</v>
      </c>
      <c r="D178" s="41" t="s">
        <v>299</v>
      </c>
      <c r="E178" s="41" t="s">
        <v>136</v>
      </c>
      <c r="F178" s="41" t="s">
        <v>89</v>
      </c>
      <c r="G178" s="41" t="s">
        <v>25</v>
      </c>
      <c r="H178" s="41" t="s">
        <v>300</v>
      </c>
      <c r="I178" s="106" t="s">
        <v>301</v>
      </c>
      <c r="J178" s="41" t="s">
        <v>302</v>
      </c>
      <c r="K178" s="107" t="s">
        <v>303</v>
      </c>
      <c r="L178" s="8" t="s">
        <v>38</v>
      </c>
      <c r="M178" s="8"/>
      <c r="N178" s="8"/>
      <c r="O178" s="20"/>
      <c r="P178" s="21"/>
      <c r="Q178" s="21" t="str">
        <f t="shared" ref="Q178:Q180" si="18">IFERROR(IF((+O178/P178)&gt;100%,100%,(O178/P178)),"")</f>
        <v/>
      </c>
      <c r="R178" s="22"/>
      <c r="S178" s="22"/>
      <c r="T178" s="31"/>
      <c r="U178" s="30"/>
      <c r="V178" s="16"/>
      <c r="W178" s="16"/>
      <c r="X178" s="16"/>
      <c r="Y178" s="27"/>
      <c r="Z178" s="16"/>
      <c r="AA178" s="16"/>
      <c r="AB178" s="16"/>
      <c r="AC178" s="29" t="s">
        <v>328</v>
      </c>
    </row>
    <row r="179" spans="1:29" ht="30.75" customHeight="1" x14ac:dyDescent="0.25">
      <c r="A179" s="39"/>
      <c r="B179" s="41"/>
      <c r="C179" s="79"/>
      <c r="D179" s="41"/>
      <c r="E179" s="41"/>
      <c r="F179" s="41"/>
      <c r="G179" s="41"/>
      <c r="H179" s="41"/>
      <c r="I179" s="106"/>
      <c r="J179" s="41"/>
      <c r="K179" s="107"/>
      <c r="L179" s="8" t="s">
        <v>39</v>
      </c>
      <c r="M179" s="8"/>
      <c r="N179" s="8"/>
      <c r="O179" s="20"/>
      <c r="P179" s="21"/>
      <c r="Q179" s="21" t="str">
        <f t="shared" si="18"/>
        <v/>
      </c>
      <c r="R179" s="22"/>
      <c r="S179" s="22"/>
      <c r="T179" s="31"/>
      <c r="U179" s="30"/>
      <c r="V179" s="16"/>
      <c r="W179" s="16"/>
      <c r="X179" s="16"/>
      <c r="Y179" s="27"/>
      <c r="Z179" s="27"/>
      <c r="AA179" s="28"/>
      <c r="AB179" s="28"/>
      <c r="AC179" s="29" t="s">
        <v>328</v>
      </c>
    </row>
    <row r="180" spans="1:29" ht="30.75" customHeight="1" x14ac:dyDescent="0.25">
      <c r="A180" s="39"/>
      <c r="B180" s="41"/>
      <c r="C180" s="79"/>
      <c r="D180" s="41"/>
      <c r="E180" s="41"/>
      <c r="F180" s="41"/>
      <c r="G180" s="41"/>
      <c r="H180" s="41"/>
      <c r="I180" s="106"/>
      <c r="J180" s="41"/>
      <c r="K180" s="107"/>
      <c r="L180" s="8" t="s">
        <v>40</v>
      </c>
      <c r="M180" s="8"/>
      <c r="N180" s="8"/>
      <c r="O180" s="20"/>
      <c r="P180" s="21"/>
      <c r="Q180" s="21" t="str">
        <f t="shared" si="18"/>
        <v/>
      </c>
      <c r="R180" s="22"/>
      <c r="S180" s="22"/>
      <c r="T180" s="31"/>
      <c r="U180" s="30"/>
      <c r="V180" s="16"/>
      <c r="W180" s="16"/>
      <c r="X180" s="16"/>
      <c r="Y180" s="27"/>
      <c r="Z180" s="27"/>
      <c r="AA180" s="28"/>
      <c r="AB180" s="28"/>
      <c r="AC180" s="29" t="s">
        <v>328</v>
      </c>
    </row>
    <row r="181" spans="1:29" ht="30.75" customHeight="1" x14ac:dyDescent="0.25">
      <c r="A181" s="39"/>
      <c r="B181" s="41"/>
      <c r="C181" s="79"/>
      <c r="D181" s="41"/>
      <c r="E181" s="41"/>
      <c r="F181" s="41"/>
      <c r="G181" s="41"/>
      <c r="H181" s="41"/>
      <c r="I181" s="106"/>
      <c r="J181" s="41"/>
      <c r="K181" s="107"/>
      <c r="L181" s="8" t="s">
        <v>41</v>
      </c>
      <c r="M181" s="22"/>
      <c r="N181" s="8"/>
      <c r="O181" s="20"/>
      <c r="P181" s="21"/>
      <c r="Q181" s="21" t="str">
        <f>IFERROR(IF((+O181/P181)&gt;100%,100%,(O181/P181)),"")</f>
        <v/>
      </c>
      <c r="R181" s="22"/>
      <c r="S181" s="22"/>
      <c r="T181" s="31"/>
      <c r="U181" s="30"/>
      <c r="V181" s="16"/>
      <c r="W181" s="16"/>
      <c r="X181" s="16"/>
      <c r="Y181" s="27"/>
      <c r="Z181" s="27"/>
      <c r="AA181" s="28"/>
      <c r="AB181" s="28"/>
      <c r="AC181" s="29" t="s">
        <v>328</v>
      </c>
    </row>
    <row r="182" spans="1:29" ht="30.75" customHeight="1" x14ac:dyDescent="0.25">
      <c r="A182" s="40"/>
      <c r="B182" s="41"/>
      <c r="C182" s="79"/>
      <c r="D182" s="41"/>
      <c r="E182" s="41"/>
      <c r="F182" s="41"/>
      <c r="G182" s="41"/>
      <c r="H182" s="41"/>
      <c r="I182" s="106"/>
      <c r="J182" s="41"/>
      <c r="K182" s="107"/>
      <c r="L182" s="35" t="s">
        <v>29</v>
      </c>
      <c r="M182" s="21"/>
      <c r="N182" s="21"/>
      <c r="O182" s="21"/>
      <c r="P182" s="21"/>
      <c r="Q182" s="21" t="str">
        <f>IFERROR(IF((+O182/P182)&gt;100%,100%,(O182/P182)),"")</f>
        <v/>
      </c>
      <c r="R182" s="22"/>
      <c r="S182" s="24"/>
      <c r="T182" s="31"/>
      <c r="U182" s="16"/>
      <c r="V182" s="16"/>
      <c r="W182" s="16"/>
      <c r="X182" s="16"/>
      <c r="Y182" s="27"/>
      <c r="Z182" s="27"/>
      <c r="AA182" s="28"/>
      <c r="AB182" s="28"/>
      <c r="AC182" s="29" t="s">
        <v>328</v>
      </c>
    </row>
    <row r="183" spans="1:29" ht="30.75" customHeight="1" x14ac:dyDescent="0.25">
      <c r="A183" s="33" t="s">
        <v>2</v>
      </c>
      <c r="B183" s="33" t="s">
        <v>83</v>
      </c>
      <c r="C183" s="33" t="s">
        <v>3</v>
      </c>
      <c r="D183" s="33" t="s">
        <v>4</v>
      </c>
      <c r="E183" s="33" t="s">
        <v>5</v>
      </c>
      <c r="F183" s="33" t="s">
        <v>6</v>
      </c>
      <c r="G183" s="33" t="s">
        <v>7</v>
      </c>
      <c r="H183" s="33" t="s">
        <v>8</v>
      </c>
      <c r="I183" s="33" t="s">
        <v>9</v>
      </c>
      <c r="J183" s="33" t="s">
        <v>10</v>
      </c>
      <c r="K183" s="33" t="s">
        <v>85</v>
      </c>
      <c r="L183" s="33" t="s">
        <v>11</v>
      </c>
      <c r="M183" s="33" t="s">
        <v>12</v>
      </c>
      <c r="N183" s="33" t="s">
        <v>13</v>
      </c>
      <c r="O183" s="33" t="s">
        <v>14</v>
      </c>
      <c r="P183" s="33" t="s">
        <v>15</v>
      </c>
      <c r="Q183" s="33" t="s">
        <v>16</v>
      </c>
      <c r="R183" s="33" t="s">
        <v>79</v>
      </c>
      <c r="S183" s="34" t="s">
        <v>18</v>
      </c>
      <c r="T183" s="34" t="s">
        <v>19</v>
      </c>
      <c r="U183" s="32" t="s">
        <v>80</v>
      </c>
      <c r="V183" s="32" t="s">
        <v>20</v>
      </c>
      <c r="W183" s="32" t="s">
        <v>84</v>
      </c>
      <c r="X183" s="32" t="s">
        <v>21</v>
      </c>
      <c r="Y183" s="32" t="s">
        <v>81</v>
      </c>
      <c r="Z183" s="32" t="s">
        <v>82</v>
      </c>
      <c r="AA183" s="32" t="s">
        <v>22</v>
      </c>
      <c r="AB183" s="32" t="s">
        <v>23</v>
      </c>
      <c r="AC183" s="32" t="s">
        <v>24</v>
      </c>
    </row>
    <row r="184" spans="1:29" ht="30.75" customHeight="1" x14ac:dyDescent="0.25">
      <c r="A184" s="38">
        <v>2</v>
      </c>
      <c r="B184" s="41" t="s">
        <v>297</v>
      </c>
      <c r="C184" s="77" t="s">
        <v>304</v>
      </c>
      <c r="D184" s="108" t="s">
        <v>305</v>
      </c>
      <c r="E184" s="41" t="s">
        <v>88</v>
      </c>
      <c r="F184" s="41" t="s">
        <v>89</v>
      </c>
      <c r="G184" s="41" t="s">
        <v>25</v>
      </c>
      <c r="H184" s="41" t="s">
        <v>306</v>
      </c>
      <c r="I184" s="106" t="s">
        <v>307</v>
      </c>
      <c r="J184" s="41" t="s">
        <v>308</v>
      </c>
      <c r="K184" s="107" t="s">
        <v>309</v>
      </c>
      <c r="L184" s="8" t="s">
        <v>38</v>
      </c>
      <c r="M184" s="8"/>
      <c r="N184" s="8"/>
      <c r="O184" s="20"/>
      <c r="P184" s="21"/>
      <c r="Q184" s="21" t="str">
        <f t="shared" ref="Q184:Q186" si="19">IFERROR(IF((+O184/P184)&gt;100%,100%,(O184/P184)),"")</f>
        <v/>
      </c>
      <c r="R184" s="22"/>
      <c r="S184" s="22"/>
      <c r="T184" s="31"/>
      <c r="U184" s="30"/>
      <c r="V184" s="16"/>
      <c r="W184" s="16"/>
      <c r="X184" s="16"/>
      <c r="Y184" s="27"/>
      <c r="Z184" s="16"/>
      <c r="AA184" s="16"/>
      <c r="AB184" s="16"/>
      <c r="AC184" s="29" t="s">
        <v>328</v>
      </c>
    </row>
    <row r="185" spans="1:29" ht="30.75" customHeight="1" x14ac:dyDescent="0.25">
      <c r="A185" s="39"/>
      <c r="B185" s="41"/>
      <c r="C185" s="79"/>
      <c r="D185" s="108"/>
      <c r="E185" s="41"/>
      <c r="F185" s="41"/>
      <c r="G185" s="41"/>
      <c r="H185" s="41"/>
      <c r="I185" s="106"/>
      <c r="J185" s="41"/>
      <c r="K185" s="107"/>
      <c r="L185" s="8" t="s">
        <v>39</v>
      </c>
      <c r="M185" s="8"/>
      <c r="N185" s="8"/>
      <c r="O185" s="20"/>
      <c r="P185" s="21"/>
      <c r="Q185" s="21" t="str">
        <f t="shared" si="19"/>
        <v/>
      </c>
      <c r="R185" s="22"/>
      <c r="S185" s="22"/>
      <c r="T185" s="31"/>
      <c r="U185" s="30"/>
      <c r="V185" s="16"/>
      <c r="W185" s="16"/>
      <c r="X185" s="16"/>
      <c r="Y185" s="27"/>
      <c r="Z185" s="27"/>
      <c r="AA185" s="28"/>
      <c r="AB185" s="28"/>
      <c r="AC185" s="29" t="s">
        <v>328</v>
      </c>
    </row>
    <row r="186" spans="1:29" ht="30.75" customHeight="1" x14ac:dyDescent="0.25">
      <c r="A186" s="39"/>
      <c r="B186" s="41"/>
      <c r="C186" s="79"/>
      <c r="D186" s="108"/>
      <c r="E186" s="41"/>
      <c r="F186" s="41"/>
      <c r="G186" s="41"/>
      <c r="H186" s="41"/>
      <c r="I186" s="106"/>
      <c r="J186" s="41"/>
      <c r="K186" s="107"/>
      <c r="L186" s="8" t="s">
        <v>40</v>
      </c>
      <c r="M186" s="8"/>
      <c r="N186" s="8"/>
      <c r="O186" s="20"/>
      <c r="P186" s="21"/>
      <c r="Q186" s="21" t="str">
        <f t="shared" si="19"/>
        <v/>
      </c>
      <c r="R186" s="22"/>
      <c r="S186" s="22"/>
      <c r="T186" s="31"/>
      <c r="U186" s="30"/>
      <c r="V186" s="16"/>
      <c r="W186" s="16"/>
      <c r="X186" s="16"/>
      <c r="Y186" s="27"/>
      <c r="Z186" s="27"/>
      <c r="AA186" s="28"/>
      <c r="AB186" s="28"/>
      <c r="AC186" s="29" t="s">
        <v>328</v>
      </c>
    </row>
    <row r="187" spans="1:29" ht="30.75" customHeight="1" x14ac:dyDescent="0.25">
      <c r="A187" s="39"/>
      <c r="B187" s="41"/>
      <c r="C187" s="79"/>
      <c r="D187" s="108"/>
      <c r="E187" s="41"/>
      <c r="F187" s="41"/>
      <c r="G187" s="41"/>
      <c r="H187" s="41"/>
      <c r="I187" s="106"/>
      <c r="J187" s="41"/>
      <c r="K187" s="107"/>
      <c r="L187" s="8" t="s">
        <v>41</v>
      </c>
      <c r="M187" s="22"/>
      <c r="N187" s="8"/>
      <c r="O187" s="20"/>
      <c r="P187" s="21"/>
      <c r="Q187" s="21" t="str">
        <f>IFERROR(IF((+O187/P187)&gt;100%,100%,(O187/P187)),"")</f>
        <v/>
      </c>
      <c r="R187" s="22"/>
      <c r="S187" s="22"/>
      <c r="T187" s="31"/>
      <c r="U187" s="30"/>
      <c r="V187" s="16"/>
      <c r="W187" s="16"/>
      <c r="X187" s="16"/>
      <c r="Y187" s="27"/>
      <c r="Z187" s="27"/>
      <c r="AA187" s="28"/>
      <c r="AB187" s="28"/>
      <c r="AC187" s="29" t="s">
        <v>328</v>
      </c>
    </row>
    <row r="188" spans="1:29" ht="30.75" customHeight="1" x14ac:dyDescent="0.25">
      <c r="A188" s="40"/>
      <c r="B188" s="41"/>
      <c r="C188" s="79"/>
      <c r="D188" s="108"/>
      <c r="E188" s="41"/>
      <c r="F188" s="41"/>
      <c r="G188" s="41"/>
      <c r="H188" s="41"/>
      <c r="I188" s="106"/>
      <c r="J188" s="41"/>
      <c r="K188" s="107"/>
      <c r="L188" s="35" t="s">
        <v>29</v>
      </c>
      <c r="M188" s="21"/>
      <c r="N188" s="21"/>
      <c r="O188" s="21"/>
      <c r="P188" s="21"/>
      <c r="Q188" s="21" t="str">
        <f>IFERROR(IF((+O188/P188)&gt;100%,100%,(O188/P188)),"")</f>
        <v/>
      </c>
      <c r="R188" s="22"/>
      <c r="S188" s="24"/>
      <c r="T188" s="31"/>
      <c r="U188" s="16"/>
      <c r="V188" s="16"/>
      <c r="W188" s="16"/>
      <c r="X188" s="16"/>
      <c r="Y188" s="27"/>
      <c r="Z188" s="27"/>
      <c r="AA188" s="28"/>
      <c r="AB188" s="28"/>
      <c r="AC188" s="29" t="s">
        <v>328</v>
      </c>
    </row>
    <row r="189" spans="1:29" ht="30.75" customHeight="1" x14ac:dyDescent="0.25">
      <c r="A189" s="33" t="s">
        <v>2</v>
      </c>
      <c r="B189" s="33" t="s">
        <v>83</v>
      </c>
      <c r="C189" s="33" t="s">
        <v>3</v>
      </c>
      <c r="D189" s="33" t="s">
        <v>4</v>
      </c>
      <c r="E189" s="33" t="s">
        <v>5</v>
      </c>
      <c r="F189" s="33" t="s">
        <v>6</v>
      </c>
      <c r="G189" s="33" t="s">
        <v>7</v>
      </c>
      <c r="H189" s="33" t="s">
        <v>8</v>
      </c>
      <c r="I189" s="33" t="s">
        <v>9</v>
      </c>
      <c r="J189" s="33" t="s">
        <v>10</v>
      </c>
      <c r="K189" s="33" t="s">
        <v>85</v>
      </c>
      <c r="L189" s="33" t="s">
        <v>11</v>
      </c>
      <c r="M189" s="33" t="s">
        <v>12</v>
      </c>
      <c r="N189" s="33" t="s">
        <v>13</v>
      </c>
      <c r="O189" s="33" t="s">
        <v>14</v>
      </c>
      <c r="P189" s="33" t="s">
        <v>15</v>
      </c>
      <c r="Q189" s="33" t="s">
        <v>16</v>
      </c>
      <c r="R189" s="33" t="s">
        <v>79</v>
      </c>
      <c r="S189" s="34" t="s">
        <v>18</v>
      </c>
      <c r="T189" s="34" t="s">
        <v>19</v>
      </c>
      <c r="U189" s="32" t="s">
        <v>80</v>
      </c>
      <c r="V189" s="32" t="s">
        <v>20</v>
      </c>
      <c r="W189" s="32" t="s">
        <v>84</v>
      </c>
      <c r="X189" s="32" t="s">
        <v>21</v>
      </c>
      <c r="Y189" s="32" t="s">
        <v>81</v>
      </c>
      <c r="Z189" s="32" t="s">
        <v>82</v>
      </c>
      <c r="AA189" s="32" t="s">
        <v>22</v>
      </c>
      <c r="AB189" s="32" t="s">
        <v>23</v>
      </c>
      <c r="AC189" s="32" t="s">
        <v>24</v>
      </c>
    </row>
    <row r="190" spans="1:29" ht="30.75" customHeight="1" x14ac:dyDescent="0.25">
      <c r="A190" s="38">
        <v>3</v>
      </c>
      <c r="B190" s="41" t="s">
        <v>297</v>
      </c>
      <c r="C190" s="41" t="s">
        <v>310</v>
      </c>
      <c r="D190" s="37" t="s">
        <v>311</v>
      </c>
      <c r="E190" s="41" t="s">
        <v>136</v>
      </c>
      <c r="F190" s="41" t="s">
        <v>89</v>
      </c>
      <c r="G190" s="41" t="s">
        <v>25</v>
      </c>
      <c r="H190" s="41" t="s">
        <v>312</v>
      </c>
      <c r="I190" s="109" t="s">
        <v>313</v>
      </c>
      <c r="J190" s="41" t="s">
        <v>314</v>
      </c>
      <c r="K190" s="107" t="s">
        <v>315</v>
      </c>
      <c r="L190" s="8" t="s">
        <v>38</v>
      </c>
      <c r="M190" s="8"/>
      <c r="N190" s="8"/>
      <c r="O190" s="20"/>
      <c r="P190" s="21"/>
      <c r="Q190" s="21" t="str">
        <f t="shared" ref="Q190:Q192" si="20">IFERROR(IF((+O190/P190)&gt;100%,100%,(O190/P190)),"")</f>
        <v/>
      </c>
      <c r="R190" s="22"/>
      <c r="S190" s="22"/>
      <c r="T190" s="31"/>
      <c r="U190" s="30"/>
      <c r="V190" s="16"/>
      <c r="W190" s="16"/>
      <c r="X190" s="16"/>
      <c r="Y190" s="27"/>
      <c r="Z190" s="16"/>
      <c r="AA190" s="16"/>
      <c r="AB190" s="16"/>
      <c r="AC190" s="29" t="s">
        <v>328</v>
      </c>
    </row>
    <row r="191" spans="1:29" ht="30.75" customHeight="1" x14ac:dyDescent="0.25">
      <c r="A191" s="39"/>
      <c r="B191" s="41"/>
      <c r="C191" s="41"/>
      <c r="D191" s="37"/>
      <c r="E191" s="41"/>
      <c r="F191" s="41"/>
      <c r="G191" s="41"/>
      <c r="H191" s="41"/>
      <c r="I191" s="109"/>
      <c r="J191" s="41"/>
      <c r="K191" s="107"/>
      <c r="L191" s="8" t="s">
        <v>39</v>
      </c>
      <c r="M191" s="8"/>
      <c r="N191" s="8"/>
      <c r="O191" s="20"/>
      <c r="P191" s="21"/>
      <c r="Q191" s="21" t="str">
        <f t="shared" si="20"/>
        <v/>
      </c>
      <c r="R191" s="22"/>
      <c r="S191" s="22"/>
      <c r="T191" s="31"/>
      <c r="U191" s="30"/>
      <c r="V191" s="16"/>
      <c r="W191" s="16"/>
      <c r="X191" s="16"/>
      <c r="Y191" s="27"/>
      <c r="Z191" s="27"/>
      <c r="AA191" s="28"/>
      <c r="AB191" s="28"/>
      <c r="AC191" s="29" t="s">
        <v>328</v>
      </c>
    </row>
    <row r="192" spans="1:29" ht="30.75" customHeight="1" x14ac:dyDescent="0.25">
      <c r="A192" s="39"/>
      <c r="B192" s="41"/>
      <c r="C192" s="41"/>
      <c r="D192" s="37"/>
      <c r="E192" s="41"/>
      <c r="F192" s="41"/>
      <c r="G192" s="41"/>
      <c r="H192" s="41"/>
      <c r="I192" s="109"/>
      <c r="J192" s="41"/>
      <c r="K192" s="107"/>
      <c r="L192" s="8" t="s">
        <v>40</v>
      </c>
      <c r="M192" s="8"/>
      <c r="N192" s="8"/>
      <c r="O192" s="20"/>
      <c r="P192" s="21"/>
      <c r="Q192" s="21" t="str">
        <f t="shared" si="20"/>
        <v/>
      </c>
      <c r="R192" s="22"/>
      <c r="S192" s="22"/>
      <c r="T192" s="31"/>
      <c r="U192" s="30"/>
      <c r="V192" s="16"/>
      <c r="W192" s="16"/>
      <c r="X192" s="16"/>
      <c r="Y192" s="27"/>
      <c r="Z192" s="27"/>
      <c r="AA192" s="28"/>
      <c r="AB192" s="28"/>
      <c r="AC192" s="29" t="s">
        <v>328</v>
      </c>
    </row>
    <row r="193" spans="1:29" ht="30.75" customHeight="1" x14ac:dyDescent="0.25">
      <c r="A193" s="39"/>
      <c r="B193" s="41"/>
      <c r="C193" s="41"/>
      <c r="D193" s="37"/>
      <c r="E193" s="41"/>
      <c r="F193" s="41"/>
      <c r="G193" s="41"/>
      <c r="H193" s="41"/>
      <c r="I193" s="109"/>
      <c r="J193" s="41"/>
      <c r="K193" s="107"/>
      <c r="L193" s="8" t="s">
        <v>41</v>
      </c>
      <c r="M193" s="22"/>
      <c r="N193" s="8"/>
      <c r="O193" s="20"/>
      <c r="P193" s="21"/>
      <c r="Q193" s="21" t="str">
        <f>IFERROR(IF((+O193/P193)&gt;100%,100%,(O193/P193)),"")</f>
        <v/>
      </c>
      <c r="R193" s="22"/>
      <c r="S193" s="22"/>
      <c r="T193" s="31"/>
      <c r="U193" s="30"/>
      <c r="V193" s="16"/>
      <c r="W193" s="16"/>
      <c r="X193" s="16"/>
      <c r="Y193" s="27"/>
      <c r="Z193" s="27"/>
      <c r="AA193" s="28"/>
      <c r="AB193" s="28"/>
      <c r="AC193" s="29" t="s">
        <v>328</v>
      </c>
    </row>
    <row r="194" spans="1:29" ht="30.75" customHeight="1" x14ac:dyDescent="0.25">
      <c r="A194" s="40"/>
      <c r="B194" s="41"/>
      <c r="C194" s="41"/>
      <c r="D194" s="37"/>
      <c r="E194" s="41"/>
      <c r="F194" s="41"/>
      <c r="G194" s="41"/>
      <c r="H194" s="41"/>
      <c r="I194" s="109"/>
      <c r="J194" s="41"/>
      <c r="K194" s="107"/>
      <c r="L194" s="35" t="s">
        <v>29</v>
      </c>
      <c r="M194" s="21"/>
      <c r="N194" s="21"/>
      <c r="O194" s="21"/>
      <c r="P194" s="21"/>
      <c r="Q194" s="21" t="str">
        <f>IFERROR(IF((+O194/P194)&gt;100%,100%,(O194/P194)),"")</f>
        <v/>
      </c>
      <c r="R194" s="22"/>
      <c r="S194" s="24"/>
      <c r="T194" s="31"/>
      <c r="U194" s="16"/>
      <c r="V194" s="16"/>
      <c r="W194" s="16"/>
      <c r="X194" s="16"/>
      <c r="Y194" s="27"/>
      <c r="Z194" s="27"/>
      <c r="AA194" s="28"/>
      <c r="AB194" s="28"/>
      <c r="AC194" s="29" t="s">
        <v>328</v>
      </c>
    </row>
    <row r="195" spans="1:29" ht="30.75" customHeight="1" x14ac:dyDescent="0.25">
      <c r="A195" s="33" t="s">
        <v>2</v>
      </c>
      <c r="B195" s="33" t="s">
        <v>83</v>
      </c>
      <c r="C195" s="33" t="s">
        <v>3</v>
      </c>
      <c r="D195" s="33" t="s">
        <v>4</v>
      </c>
      <c r="E195" s="33" t="s">
        <v>5</v>
      </c>
      <c r="F195" s="33" t="s">
        <v>6</v>
      </c>
      <c r="G195" s="33" t="s">
        <v>7</v>
      </c>
      <c r="H195" s="33" t="s">
        <v>8</v>
      </c>
      <c r="I195" s="33" t="s">
        <v>9</v>
      </c>
      <c r="J195" s="33" t="s">
        <v>10</v>
      </c>
      <c r="K195" s="33" t="s">
        <v>85</v>
      </c>
      <c r="L195" s="33" t="s">
        <v>11</v>
      </c>
      <c r="M195" s="33" t="s">
        <v>12</v>
      </c>
      <c r="N195" s="33" t="s">
        <v>13</v>
      </c>
      <c r="O195" s="33" t="s">
        <v>14</v>
      </c>
      <c r="P195" s="33" t="s">
        <v>15</v>
      </c>
      <c r="Q195" s="33" t="s">
        <v>16</v>
      </c>
      <c r="R195" s="33" t="s">
        <v>79</v>
      </c>
      <c r="S195" s="34" t="s">
        <v>18</v>
      </c>
      <c r="T195" s="34" t="s">
        <v>19</v>
      </c>
      <c r="U195" s="32" t="s">
        <v>80</v>
      </c>
      <c r="V195" s="32" t="s">
        <v>20</v>
      </c>
      <c r="W195" s="32" t="s">
        <v>84</v>
      </c>
      <c r="X195" s="32" t="s">
        <v>21</v>
      </c>
      <c r="Y195" s="32" t="s">
        <v>81</v>
      </c>
      <c r="Z195" s="32" t="s">
        <v>82</v>
      </c>
      <c r="AA195" s="32" t="s">
        <v>22</v>
      </c>
      <c r="AB195" s="32" t="s">
        <v>23</v>
      </c>
      <c r="AC195" s="32" t="s">
        <v>24</v>
      </c>
    </row>
    <row r="196" spans="1:29" ht="30.75" customHeight="1" x14ac:dyDescent="0.25">
      <c r="A196" s="38">
        <v>4</v>
      </c>
      <c r="B196" s="41" t="s">
        <v>297</v>
      </c>
      <c r="C196" s="41" t="s">
        <v>316</v>
      </c>
      <c r="D196" s="37" t="s">
        <v>317</v>
      </c>
      <c r="E196" s="41" t="s">
        <v>164</v>
      </c>
      <c r="F196" s="41" t="s">
        <v>89</v>
      </c>
      <c r="G196" s="41" t="s">
        <v>25</v>
      </c>
      <c r="H196" s="41" t="s">
        <v>318</v>
      </c>
      <c r="I196" s="37" t="s">
        <v>319</v>
      </c>
      <c r="J196" s="41" t="s">
        <v>320</v>
      </c>
      <c r="K196" s="107" t="s">
        <v>321</v>
      </c>
      <c r="L196" s="8" t="s">
        <v>38</v>
      </c>
      <c r="M196" s="8"/>
      <c r="N196" s="8"/>
      <c r="O196" s="20"/>
      <c r="P196" s="21"/>
      <c r="Q196" s="21" t="str">
        <f t="shared" ref="Q196:Q198" si="21">IFERROR(IF((+O196/P196)&gt;100%,100%,(O196/P196)),"")</f>
        <v/>
      </c>
      <c r="R196" s="22"/>
      <c r="S196" s="22"/>
      <c r="T196" s="31"/>
      <c r="U196" s="30"/>
      <c r="V196" s="16"/>
      <c r="W196" s="16"/>
      <c r="X196" s="16"/>
      <c r="Y196" s="27"/>
      <c r="Z196" s="16"/>
      <c r="AA196" s="16"/>
      <c r="AB196" s="16"/>
      <c r="AC196" s="29" t="s">
        <v>328</v>
      </c>
    </row>
    <row r="197" spans="1:29" ht="30.75" customHeight="1" x14ac:dyDescent="0.25">
      <c r="A197" s="39"/>
      <c r="B197" s="41"/>
      <c r="C197" s="41"/>
      <c r="D197" s="37"/>
      <c r="E197" s="41"/>
      <c r="F197" s="41"/>
      <c r="G197" s="41"/>
      <c r="H197" s="41"/>
      <c r="I197" s="37"/>
      <c r="J197" s="41"/>
      <c r="K197" s="107"/>
      <c r="L197" s="8" t="s">
        <v>39</v>
      </c>
      <c r="M197" s="8"/>
      <c r="N197" s="8"/>
      <c r="O197" s="20"/>
      <c r="P197" s="21"/>
      <c r="Q197" s="21" t="str">
        <f t="shared" si="21"/>
        <v/>
      </c>
      <c r="R197" s="22"/>
      <c r="S197" s="22"/>
      <c r="T197" s="31"/>
      <c r="U197" s="30"/>
      <c r="V197" s="16"/>
      <c r="W197" s="16"/>
      <c r="X197" s="16"/>
      <c r="Y197" s="27"/>
      <c r="Z197" s="27"/>
      <c r="AA197" s="28"/>
      <c r="AB197" s="28"/>
      <c r="AC197" s="29" t="s">
        <v>328</v>
      </c>
    </row>
    <row r="198" spans="1:29" ht="30.75" customHeight="1" x14ac:dyDescent="0.25">
      <c r="A198" s="39"/>
      <c r="B198" s="41"/>
      <c r="C198" s="41"/>
      <c r="D198" s="37"/>
      <c r="E198" s="41"/>
      <c r="F198" s="41"/>
      <c r="G198" s="41"/>
      <c r="H198" s="41"/>
      <c r="I198" s="37"/>
      <c r="J198" s="41"/>
      <c r="K198" s="107"/>
      <c r="L198" s="8" t="s">
        <v>40</v>
      </c>
      <c r="M198" s="8"/>
      <c r="N198" s="8"/>
      <c r="O198" s="20"/>
      <c r="P198" s="21"/>
      <c r="Q198" s="21" t="str">
        <f t="shared" si="21"/>
        <v/>
      </c>
      <c r="R198" s="22"/>
      <c r="S198" s="22"/>
      <c r="T198" s="31"/>
      <c r="U198" s="30"/>
      <c r="V198" s="16"/>
      <c r="W198" s="16"/>
      <c r="X198" s="16"/>
      <c r="Y198" s="27"/>
      <c r="Z198" s="27"/>
      <c r="AA198" s="28"/>
      <c r="AB198" s="28"/>
      <c r="AC198" s="29" t="s">
        <v>328</v>
      </c>
    </row>
    <row r="199" spans="1:29" ht="30.75" customHeight="1" x14ac:dyDescent="0.25">
      <c r="A199" s="39"/>
      <c r="B199" s="41"/>
      <c r="C199" s="41"/>
      <c r="D199" s="37"/>
      <c r="E199" s="41"/>
      <c r="F199" s="41"/>
      <c r="G199" s="41"/>
      <c r="H199" s="41"/>
      <c r="I199" s="37"/>
      <c r="J199" s="41"/>
      <c r="K199" s="107"/>
      <c r="L199" s="8" t="s">
        <v>41</v>
      </c>
      <c r="M199" s="22"/>
      <c r="N199" s="8"/>
      <c r="O199" s="20"/>
      <c r="P199" s="21"/>
      <c r="Q199" s="21" t="str">
        <f>IFERROR(IF((+O199/P199)&gt;100%,100%,(O199/P199)),"")</f>
        <v/>
      </c>
      <c r="R199" s="22"/>
      <c r="S199" s="22"/>
      <c r="T199" s="31"/>
      <c r="U199" s="30"/>
      <c r="V199" s="16"/>
      <c r="W199" s="16"/>
      <c r="X199" s="16"/>
      <c r="Y199" s="27"/>
      <c r="Z199" s="27"/>
      <c r="AA199" s="28"/>
      <c r="AB199" s="28"/>
      <c r="AC199" s="29" t="s">
        <v>328</v>
      </c>
    </row>
    <row r="200" spans="1:29" ht="30.75" customHeight="1" x14ac:dyDescent="0.25">
      <c r="A200" s="40"/>
      <c r="B200" s="41"/>
      <c r="C200" s="41"/>
      <c r="D200" s="37"/>
      <c r="E200" s="41"/>
      <c r="F200" s="41"/>
      <c r="G200" s="41"/>
      <c r="H200" s="41"/>
      <c r="I200" s="37"/>
      <c r="J200" s="41"/>
      <c r="K200" s="107"/>
      <c r="L200" s="35" t="s">
        <v>29</v>
      </c>
      <c r="M200" s="21"/>
      <c r="N200" s="21"/>
      <c r="O200" s="21"/>
      <c r="P200" s="21"/>
      <c r="Q200" s="21" t="str">
        <f>IFERROR(IF((+O200/P200)&gt;100%,100%,(O200/P200)),"")</f>
        <v/>
      </c>
      <c r="R200" s="22"/>
      <c r="S200" s="24"/>
      <c r="T200" s="31"/>
      <c r="U200" s="16"/>
      <c r="V200" s="16"/>
      <c r="W200" s="16"/>
      <c r="X200" s="16"/>
      <c r="Y200" s="27"/>
      <c r="Z200" s="27"/>
      <c r="AA200" s="28"/>
      <c r="AB200" s="28"/>
      <c r="AC200" s="29" t="s">
        <v>328</v>
      </c>
    </row>
    <row r="201" spans="1:29" ht="30.75" customHeight="1" x14ac:dyDescent="0.25">
      <c r="A201" s="33" t="s">
        <v>2</v>
      </c>
      <c r="B201" s="33" t="s">
        <v>83</v>
      </c>
      <c r="C201" s="33" t="s">
        <v>3</v>
      </c>
      <c r="D201" s="33" t="s">
        <v>4</v>
      </c>
      <c r="E201" s="33" t="s">
        <v>5</v>
      </c>
      <c r="F201" s="33" t="s">
        <v>6</v>
      </c>
      <c r="G201" s="33" t="s">
        <v>7</v>
      </c>
      <c r="H201" s="33" t="s">
        <v>8</v>
      </c>
      <c r="I201" s="33" t="s">
        <v>9</v>
      </c>
      <c r="J201" s="33" t="s">
        <v>10</v>
      </c>
      <c r="K201" s="33" t="s">
        <v>85</v>
      </c>
      <c r="L201" s="33" t="s">
        <v>11</v>
      </c>
      <c r="M201" s="33" t="s">
        <v>12</v>
      </c>
      <c r="N201" s="33" t="s">
        <v>13</v>
      </c>
      <c r="O201" s="33" t="s">
        <v>14</v>
      </c>
      <c r="P201" s="33" t="s">
        <v>15</v>
      </c>
      <c r="Q201" s="33" t="s">
        <v>16</v>
      </c>
      <c r="R201" s="33" t="s">
        <v>79</v>
      </c>
      <c r="S201" s="34" t="s">
        <v>18</v>
      </c>
      <c r="T201" s="34" t="s">
        <v>19</v>
      </c>
      <c r="U201" s="32" t="s">
        <v>80</v>
      </c>
      <c r="V201" s="32" t="s">
        <v>20</v>
      </c>
      <c r="W201" s="32" t="s">
        <v>84</v>
      </c>
      <c r="X201" s="32" t="s">
        <v>21</v>
      </c>
      <c r="Y201" s="32" t="s">
        <v>81</v>
      </c>
      <c r="Z201" s="32" t="s">
        <v>82</v>
      </c>
      <c r="AA201" s="32" t="s">
        <v>22</v>
      </c>
      <c r="AB201" s="32" t="s">
        <v>23</v>
      </c>
      <c r="AC201" s="32" t="s">
        <v>24</v>
      </c>
    </row>
    <row r="202" spans="1:29" ht="30.75" customHeight="1" x14ac:dyDescent="0.25">
      <c r="A202" s="38">
        <v>5</v>
      </c>
      <c r="B202" s="41" t="s">
        <v>297</v>
      </c>
      <c r="C202" s="41" t="s">
        <v>322</v>
      </c>
      <c r="D202" s="37" t="s">
        <v>323</v>
      </c>
      <c r="E202" s="41" t="s">
        <v>136</v>
      </c>
      <c r="F202" s="41" t="s">
        <v>89</v>
      </c>
      <c r="G202" s="41" t="s">
        <v>25</v>
      </c>
      <c r="H202" s="41" t="s">
        <v>324</v>
      </c>
      <c r="I202" s="37" t="s">
        <v>325</v>
      </c>
      <c r="J202" s="41" t="s">
        <v>326</v>
      </c>
      <c r="K202" s="107" t="s">
        <v>327</v>
      </c>
      <c r="L202" s="8" t="s">
        <v>38</v>
      </c>
      <c r="M202" s="8"/>
      <c r="N202" s="8"/>
      <c r="O202" s="20"/>
      <c r="P202" s="21"/>
      <c r="Q202" s="21" t="str">
        <f t="shared" ref="Q202:Q204" si="22">IFERROR(IF((+O202/P202)&gt;100%,100%,(O202/P202)),"")</f>
        <v/>
      </c>
      <c r="R202" s="22"/>
      <c r="S202" s="22"/>
      <c r="T202" s="31"/>
      <c r="U202" s="30"/>
      <c r="V202" s="16"/>
      <c r="W202" s="16"/>
      <c r="X202" s="16"/>
      <c r="Y202" s="27"/>
      <c r="Z202" s="16"/>
      <c r="AA202" s="16"/>
      <c r="AB202" s="16"/>
      <c r="AC202" s="29" t="s">
        <v>328</v>
      </c>
    </row>
    <row r="203" spans="1:29" ht="30.75" customHeight="1" x14ac:dyDescent="0.25">
      <c r="A203" s="39"/>
      <c r="B203" s="41"/>
      <c r="C203" s="41"/>
      <c r="D203" s="37"/>
      <c r="E203" s="41"/>
      <c r="F203" s="41"/>
      <c r="G203" s="41"/>
      <c r="H203" s="41"/>
      <c r="I203" s="37"/>
      <c r="J203" s="41"/>
      <c r="K203" s="107"/>
      <c r="L203" s="8" t="s">
        <v>39</v>
      </c>
      <c r="M203" s="8"/>
      <c r="N203" s="8"/>
      <c r="O203" s="20"/>
      <c r="P203" s="21"/>
      <c r="Q203" s="21" t="str">
        <f t="shared" si="22"/>
        <v/>
      </c>
      <c r="R203" s="22"/>
      <c r="S203" s="22"/>
      <c r="T203" s="31"/>
      <c r="U203" s="30"/>
      <c r="V203" s="16"/>
      <c r="W203" s="16"/>
      <c r="X203" s="16"/>
      <c r="Y203" s="27"/>
      <c r="Z203" s="27"/>
      <c r="AA203" s="28"/>
      <c r="AB203" s="28"/>
      <c r="AC203" s="29" t="s">
        <v>328</v>
      </c>
    </row>
    <row r="204" spans="1:29" ht="30.75" customHeight="1" x14ac:dyDescent="0.25">
      <c r="A204" s="39"/>
      <c r="B204" s="41"/>
      <c r="C204" s="41"/>
      <c r="D204" s="37"/>
      <c r="E204" s="41"/>
      <c r="F204" s="41"/>
      <c r="G204" s="41"/>
      <c r="H204" s="41"/>
      <c r="I204" s="37"/>
      <c r="J204" s="41"/>
      <c r="K204" s="107"/>
      <c r="L204" s="8" t="s">
        <v>40</v>
      </c>
      <c r="M204" s="8"/>
      <c r="N204" s="8"/>
      <c r="O204" s="20"/>
      <c r="P204" s="21"/>
      <c r="Q204" s="21" t="str">
        <f t="shared" si="22"/>
        <v/>
      </c>
      <c r="R204" s="22"/>
      <c r="S204" s="22"/>
      <c r="T204" s="31"/>
      <c r="U204" s="30"/>
      <c r="V204" s="16"/>
      <c r="W204" s="16"/>
      <c r="X204" s="16"/>
      <c r="Y204" s="27"/>
      <c r="Z204" s="27"/>
      <c r="AA204" s="28"/>
      <c r="AB204" s="28"/>
      <c r="AC204" s="29" t="s">
        <v>328</v>
      </c>
    </row>
    <row r="205" spans="1:29" ht="30.75" customHeight="1" x14ac:dyDescent="0.25">
      <c r="A205" s="39"/>
      <c r="B205" s="41"/>
      <c r="C205" s="41"/>
      <c r="D205" s="37"/>
      <c r="E205" s="41"/>
      <c r="F205" s="41"/>
      <c r="G205" s="41"/>
      <c r="H205" s="41"/>
      <c r="I205" s="37"/>
      <c r="J205" s="41"/>
      <c r="K205" s="107"/>
      <c r="L205" s="8" t="s">
        <v>41</v>
      </c>
      <c r="M205" s="22"/>
      <c r="N205" s="8"/>
      <c r="O205" s="20"/>
      <c r="P205" s="21"/>
      <c r="Q205" s="21" t="str">
        <f>IFERROR(IF((+O205/P205)&gt;100%,100%,(O205/P205)),"")</f>
        <v/>
      </c>
      <c r="R205" s="22"/>
      <c r="S205" s="22"/>
      <c r="T205" s="31"/>
      <c r="U205" s="30"/>
      <c r="V205" s="16"/>
      <c r="W205" s="16"/>
      <c r="X205" s="16"/>
      <c r="Y205" s="27"/>
      <c r="Z205" s="27"/>
      <c r="AA205" s="28"/>
      <c r="AB205" s="28"/>
      <c r="AC205" s="29" t="s">
        <v>328</v>
      </c>
    </row>
    <row r="206" spans="1:29" ht="30.75" customHeight="1" x14ac:dyDescent="0.25">
      <c r="A206" s="40"/>
      <c r="B206" s="41"/>
      <c r="C206" s="41"/>
      <c r="D206" s="37"/>
      <c r="E206" s="41"/>
      <c r="F206" s="41"/>
      <c r="G206" s="41"/>
      <c r="H206" s="41"/>
      <c r="I206" s="37"/>
      <c r="J206" s="41"/>
      <c r="K206" s="107"/>
      <c r="L206" s="35" t="s">
        <v>29</v>
      </c>
      <c r="M206" s="21"/>
      <c r="N206" s="21"/>
      <c r="O206" s="21"/>
      <c r="P206" s="21"/>
      <c r="Q206" s="21" t="str">
        <f>IFERROR(IF((+O206/P206)&gt;100%,100%,(O206/P206)),"")</f>
        <v/>
      </c>
      <c r="R206" s="22"/>
      <c r="S206" s="24"/>
      <c r="T206" s="31"/>
      <c r="U206" s="16"/>
      <c r="V206" s="16"/>
      <c r="W206" s="16"/>
      <c r="X206" s="16"/>
      <c r="Y206" s="27"/>
      <c r="Z206" s="27"/>
      <c r="AA206" s="28"/>
      <c r="AB206" s="28"/>
      <c r="AC206" s="29" t="s">
        <v>328</v>
      </c>
    </row>
    <row r="207" spans="1:29" ht="30.75" customHeight="1" x14ac:dyDescent="0.25">
      <c r="A207" s="33" t="s">
        <v>2</v>
      </c>
      <c r="B207" s="33" t="s">
        <v>83</v>
      </c>
      <c r="C207" s="33" t="s">
        <v>3</v>
      </c>
      <c r="D207" s="33" t="s">
        <v>4</v>
      </c>
      <c r="E207" s="33" t="s">
        <v>5</v>
      </c>
      <c r="F207" s="33" t="s">
        <v>6</v>
      </c>
      <c r="G207" s="33" t="s">
        <v>7</v>
      </c>
      <c r="H207" s="33" t="s">
        <v>8</v>
      </c>
      <c r="I207" s="33" t="s">
        <v>9</v>
      </c>
      <c r="J207" s="33" t="s">
        <v>10</v>
      </c>
      <c r="K207" s="33" t="s">
        <v>85</v>
      </c>
      <c r="L207" s="33" t="s">
        <v>11</v>
      </c>
      <c r="M207" s="33" t="s">
        <v>12</v>
      </c>
      <c r="N207" s="33" t="s">
        <v>13</v>
      </c>
      <c r="O207" s="33" t="s">
        <v>14</v>
      </c>
      <c r="P207" s="33" t="s">
        <v>15</v>
      </c>
      <c r="Q207" s="33" t="s">
        <v>16</v>
      </c>
      <c r="R207" s="33" t="s">
        <v>79</v>
      </c>
      <c r="S207" s="34" t="s">
        <v>18</v>
      </c>
      <c r="T207" s="34" t="s">
        <v>19</v>
      </c>
      <c r="U207" s="32" t="s">
        <v>80</v>
      </c>
      <c r="V207" s="32" t="s">
        <v>20</v>
      </c>
      <c r="W207" s="32" t="s">
        <v>84</v>
      </c>
      <c r="X207" s="32" t="s">
        <v>21</v>
      </c>
      <c r="Y207" s="32" t="s">
        <v>81</v>
      </c>
      <c r="Z207" s="32" t="s">
        <v>82</v>
      </c>
      <c r="AA207" s="32" t="s">
        <v>22</v>
      </c>
      <c r="AB207" s="32" t="s">
        <v>23</v>
      </c>
      <c r="AC207" s="32" t="s">
        <v>24</v>
      </c>
    </row>
    <row r="208" spans="1:29" ht="30.75" customHeight="1" x14ac:dyDescent="0.25">
      <c r="A208" s="38">
        <v>1</v>
      </c>
      <c r="B208" s="41" t="s">
        <v>329</v>
      </c>
      <c r="C208" s="41" t="s">
        <v>330</v>
      </c>
      <c r="D208" s="37" t="s">
        <v>331</v>
      </c>
      <c r="E208" s="110" t="s">
        <v>136</v>
      </c>
      <c r="F208" s="37" t="s">
        <v>89</v>
      </c>
      <c r="G208" s="37" t="s">
        <v>25</v>
      </c>
      <c r="H208" s="97" t="s">
        <v>332</v>
      </c>
      <c r="I208" s="37" t="s">
        <v>333</v>
      </c>
      <c r="J208" s="37" t="s">
        <v>331</v>
      </c>
      <c r="K208" s="37" t="s">
        <v>334</v>
      </c>
      <c r="L208" s="8" t="s">
        <v>38</v>
      </c>
      <c r="M208" s="111"/>
      <c r="N208" s="111"/>
      <c r="O208" s="20">
        <f>IFERROR(IF((+M208/N208)&gt;100%,100%,(M208/N208)),0%)</f>
        <v>0</v>
      </c>
      <c r="P208" s="21">
        <v>0.85</v>
      </c>
      <c r="Q208" s="21">
        <f>IFERROR(IF((+O208/P208)&gt;100%,100%,(O208/P208)),"")</f>
        <v>0</v>
      </c>
      <c r="R208" s="25"/>
      <c r="S208" s="25"/>
      <c r="T208" s="23"/>
      <c r="U208" s="12"/>
      <c r="V208" s="16"/>
      <c r="W208" s="16"/>
      <c r="X208" s="16"/>
      <c r="Y208" s="27"/>
      <c r="Z208" s="27"/>
      <c r="AA208" s="28"/>
      <c r="AB208" s="28"/>
      <c r="AC208" s="112" t="s">
        <v>335</v>
      </c>
    </row>
    <row r="209" spans="1:29" ht="30.75" customHeight="1" x14ac:dyDescent="0.25">
      <c r="A209" s="39"/>
      <c r="B209" s="41"/>
      <c r="C209" s="41"/>
      <c r="D209" s="37"/>
      <c r="E209" s="110"/>
      <c r="F209" s="37"/>
      <c r="G209" s="37"/>
      <c r="H209" s="97"/>
      <c r="I209" s="37"/>
      <c r="J209" s="37"/>
      <c r="K209" s="37"/>
      <c r="L209" s="8" t="s">
        <v>39</v>
      </c>
      <c r="M209" s="111"/>
      <c r="N209" s="111"/>
      <c r="O209" s="20">
        <f t="shared" ref="O209:O211" si="23">IFERROR(IF((+M209/N209)&gt;100%,100%,(M209/N209)),0%)</f>
        <v>0</v>
      </c>
      <c r="P209" s="21">
        <v>0.85</v>
      </c>
      <c r="Q209" s="21">
        <f t="shared" ref="Q209" si="24">IFERROR(IF((+O209/P209)&gt;100%,100%,(O209/P209)),"")</f>
        <v>0</v>
      </c>
      <c r="R209" s="22"/>
      <c r="S209" s="22"/>
      <c r="T209" s="31"/>
      <c r="U209" s="30"/>
      <c r="V209" s="16"/>
      <c r="W209" s="16"/>
      <c r="X209" s="16"/>
      <c r="Y209" s="27"/>
      <c r="Z209" s="16"/>
      <c r="AA209" s="16"/>
      <c r="AB209" s="16"/>
      <c r="AC209" s="113"/>
    </row>
    <row r="210" spans="1:29" ht="30.75" customHeight="1" x14ac:dyDescent="0.25">
      <c r="A210" s="39"/>
      <c r="B210" s="41"/>
      <c r="C210" s="41"/>
      <c r="D210" s="37"/>
      <c r="E210" s="110"/>
      <c r="F210" s="37"/>
      <c r="G210" s="37"/>
      <c r="H210" s="97"/>
      <c r="I210" s="37"/>
      <c r="J210" s="37"/>
      <c r="K210" s="37"/>
      <c r="L210" s="8" t="s">
        <v>40</v>
      </c>
      <c r="M210" s="111"/>
      <c r="N210" s="111"/>
      <c r="O210" s="20">
        <f t="shared" si="23"/>
        <v>0</v>
      </c>
      <c r="P210" s="21">
        <v>0.85</v>
      </c>
      <c r="Q210" s="21">
        <f>IFERROR(IF((+O210/P210)&gt;100%,100%,(O210/P210)),"")</f>
        <v>0</v>
      </c>
      <c r="R210" s="25"/>
      <c r="S210" s="25"/>
      <c r="T210" s="23"/>
      <c r="U210" s="12"/>
      <c r="V210" s="16"/>
      <c r="W210" s="16"/>
      <c r="X210" s="16"/>
      <c r="Y210" s="27"/>
      <c r="Z210" s="27"/>
      <c r="AA210" s="28"/>
      <c r="AB210" s="28"/>
      <c r="AC210" s="113"/>
    </row>
    <row r="211" spans="1:29" ht="30.75" customHeight="1" x14ac:dyDescent="0.25">
      <c r="A211" s="39"/>
      <c r="B211" s="41"/>
      <c r="C211" s="41"/>
      <c r="D211" s="37"/>
      <c r="E211" s="110"/>
      <c r="F211" s="37"/>
      <c r="G211" s="37"/>
      <c r="H211" s="97"/>
      <c r="I211" s="37"/>
      <c r="J211" s="37"/>
      <c r="K211" s="37"/>
      <c r="L211" s="8" t="s">
        <v>41</v>
      </c>
      <c r="M211" s="111"/>
      <c r="N211" s="111"/>
      <c r="O211" s="20">
        <f t="shared" si="23"/>
        <v>0</v>
      </c>
      <c r="P211" s="21">
        <v>0.85</v>
      </c>
      <c r="Q211" s="21">
        <f>IFERROR(IF((+O211/P211)&gt;100%,100%,(O211/P211)),"")</f>
        <v>0</v>
      </c>
      <c r="R211" s="25"/>
      <c r="S211" s="25"/>
      <c r="T211" s="23"/>
      <c r="U211" s="12"/>
      <c r="V211" s="16"/>
      <c r="W211" s="16"/>
      <c r="X211" s="16"/>
      <c r="Y211" s="27"/>
      <c r="Z211" s="27"/>
      <c r="AA211" s="28"/>
      <c r="AB211" s="28"/>
      <c r="AC211" s="113"/>
    </row>
    <row r="212" spans="1:29" ht="30.75" customHeight="1" x14ac:dyDescent="0.25">
      <c r="A212" s="40"/>
      <c r="B212" s="41"/>
      <c r="C212" s="41"/>
      <c r="D212" s="37"/>
      <c r="E212" s="110"/>
      <c r="F212" s="37"/>
      <c r="G212" s="37"/>
      <c r="H212" s="97"/>
      <c r="I212" s="37"/>
      <c r="J212" s="37"/>
      <c r="K212" s="37"/>
      <c r="L212" s="35" t="s">
        <v>29</v>
      </c>
      <c r="M212" s="76"/>
      <c r="N212" s="76"/>
      <c r="O212" s="21">
        <f>IFERROR(IF((+M212/N212)&gt;100%,100%,(M212/N212)),0%)</f>
        <v>0</v>
      </c>
      <c r="P212" s="21">
        <v>0.85</v>
      </c>
      <c r="Q212" s="21">
        <f>IFERROR(IF((+O212/P212)&gt;100%,100%,(O212/P212)),"")</f>
        <v>0</v>
      </c>
      <c r="R212" s="25"/>
      <c r="S212" s="24"/>
      <c r="T212" s="23"/>
      <c r="U212" s="16"/>
      <c r="V212" s="16"/>
      <c r="W212" s="16"/>
      <c r="X212" s="16"/>
      <c r="Y212" s="27"/>
      <c r="Z212" s="27"/>
      <c r="AA212" s="28"/>
      <c r="AB212" s="28"/>
      <c r="AC212" s="114"/>
    </row>
    <row r="213" spans="1:29" ht="30.75" customHeight="1" x14ac:dyDescent="0.25">
      <c r="A213" s="33" t="s">
        <v>2</v>
      </c>
      <c r="B213" s="33" t="s">
        <v>83</v>
      </c>
      <c r="C213" s="33" t="s">
        <v>3</v>
      </c>
      <c r="D213" s="33" t="s">
        <v>4</v>
      </c>
      <c r="E213" s="33" t="s">
        <v>5</v>
      </c>
      <c r="F213" s="33" t="s">
        <v>6</v>
      </c>
      <c r="G213" s="33" t="s">
        <v>7</v>
      </c>
      <c r="H213" s="33" t="s">
        <v>8</v>
      </c>
      <c r="I213" s="33" t="s">
        <v>9</v>
      </c>
      <c r="J213" s="33" t="s">
        <v>10</v>
      </c>
      <c r="K213" s="33" t="s">
        <v>85</v>
      </c>
      <c r="L213" s="33" t="s">
        <v>11</v>
      </c>
      <c r="M213" s="33" t="s">
        <v>12</v>
      </c>
      <c r="N213" s="33" t="s">
        <v>13</v>
      </c>
      <c r="O213" s="33" t="s">
        <v>14</v>
      </c>
      <c r="P213" s="33" t="s">
        <v>15</v>
      </c>
      <c r="Q213" s="33" t="s">
        <v>16</v>
      </c>
      <c r="R213" s="33" t="s">
        <v>79</v>
      </c>
      <c r="S213" s="34" t="s">
        <v>18</v>
      </c>
      <c r="T213" s="34" t="s">
        <v>19</v>
      </c>
      <c r="U213" s="32" t="s">
        <v>80</v>
      </c>
      <c r="V213" s="32" t="s">
        <v>20</v>
      </c>
      <c r="W213" s="32" t="s">
        <v>84</v>
      </c>
      <c r="X213" s="32" t="s">
        <v>21</v>
      </c>
      <c r="Y213" s="32" t="s">
        <v>81</v>
      </c>
      <c r="Z213" s="32" t="s">
        <v>82</v>
      </c>
      <c r="AA213" s="32" t="s">
        <v>22</v>
      </c>
      <c r="AB213" s="32" t="s">
        <v>23</v>
      </c>
      <c r="AC213" s="32" t="s">
        <v>24</v>
      </c>
    </row>
    <row r="214" spans="1:29" ht="30.75" customHeight="1" x14ac:dyDescent="0.25">
      <c r="A214" s="38">
        <v>2</v>
      </c>
      <c r="B214" s="41" t="s">
        <v>329</v>
      </c>
      <c r="C214" s="56" t="s">
        <v>336</v>
      </c>
      <c r="D214" s="97" t="s">
        <v>337</v>
      </c>
      <c r="E214" s="110" t="s">
        <v>88</v>
      </c>
      <c r="F214" s="37" t="s">
        <v>89</v>
      </c>
      <c r="G214" s="37" t="s">
        <v>25</v>
      </c>
      <c r="H214" s="97" t="s">
        <v>338</v>
      </c>
      <c r="I214" s="72" t="s">
        <v>339</v>
      </c>
      <c r="J214" s="72" t="s">
        <v>340</v>
      </c>
      <c r="K214" s="97" t="s">
        <v>341</v>
      </c>
      <c r="L214" s="8" t="s">
        <v>38</v>
      </c>
      <c r="M214" s="111"/>
      <c r="N214" s="111"/>
      <c r="O214" s="20">
        <f t="shared" ref="O214:O217" si="25">IFERROR(IF((+M214/N214)&gt;100%,100%,(M214/N214)),0%)</f>
        <v>0</v>
      </c>
      <c r="P214" s="21">
        <v>0.9</v>
      </c>
      <c r="Q214" s="21">
        <f t="shared" ref="Q214:Q217" si="26">IFERROR(IF((+O214/P214)&gt;100%,100%,(O214/P214)),"")</f>
        <v>0</v>
      </c>
      <c r="R214" s="25"/>
      <c r="S214" s="73"/>
      <c r="T214" s="23"/>
      <c r="U214" s="30"/>
      <c r="V214" s="16"/>
      <c r="W214" s="16"/>
      <c r="X214" s="47"/>
      <c r="Y214" s="74"/>
      <c r="Z214" s="74"/>
      <c r="AA214" s="75"/>
      <c r="AB214" s="75"/>
      <c r="AC214" s="112" t="s">
        <v>335</v>
      </c>
    </row>
    <row r="215" spans="1:29" ht="30.75" customHeight="1" x14ac:dyDescent="0.25">
      <c r="A215" s="39"/>
      <c r="B215" s="41"/>
      <c r="C215" s="56"/>
      <c r="D215" s="97"/>
      <c r="E215" s="110"/>
      <c r="F215" s="37"/>
      <c r="G215" s="37"/>
      <c r="H215" s="97"/>
      <c r="I215" s="72"/>
      <c r="J215" s="72"/>
      <c r="K215" s="97"/>
      <c r="L215" s="8" t="s">
        <v>39</v>
      </c>
      <c r="M215" s="111"/>
      <c r="N215" s="111"/>
      <c r="O215" s="20">
        <f t="shared" si="25"/>
        <v>0</v>
      </c>
      <c r="P215" s="21">
        <v>0.9</v>
      </c>
      <c r="Q215" s="21">
        <f t="shared" si="26"/>
        <v>0</v>
      </c>
      <c r="R215" s="25"/>
      <c r="S215" s="73"/>
      <c r="T215" s="23"/>
      <c r="U215" s="30"/>
      <c r="V215" s="16"/>
      <c r="W215" s="16"/>
      <c r="X215" s="47"/>
      <c r="Y215" s="74"/>
      <c r="Z215" s="74"/>
      <c r="AA215" s="75"/>
      <c r="AB215" s="75"/>
      <c r="AC215" s="113"/>
    </row>
    <row r="216" spans="1:29" ht="30.75" customHeight="1" x14ac:dyDescent="0.25">
      <c r="A216" s="39"/>
      <c r="B216" s="41"/>
      <c r="C216" s="56"/>
      <c r="D216" s="97"/>
      <c r="E216" s="110"/>
      <c r="F216" s="37"/>
      <c r="G216" s="37"/>
      <c r="H216" s="97"/>
      <c r="I216" s="72"/>
      <c r="J216" s="72"/>
      <c r="K216" s="97"/>
      <c r="L216" s="8" t="s">
        <v>40</v>
      </c>
      <c r="M216" s="111"/>
      <c r="N216" s="111"/>
      <c r="O216" s="20">
        <f t="shared" si="25"/>
        <v>0</v>
      </c>
      <c r="P216" s="21">
        <v>0.9</v>
      </c>
      <c r="Q216" s="21">
        <f t="shared" si="26"/>
        <v>0</v>
      </c>
      <c r="R216" s="25"/>
      <c r="S216" s="73"/>
      <c r="T216" s="23"/>
      <c r="U216" s="30"/>
      <c r="V216" s="16"/>
      <c r="W216" s="16"/>
      <c r="X216" s="47"/>
      <c r="Y216" s="74"/>
      <c r="Z216" s="74"/>
      <c r="AA216" s="75"/>
      <c r="AB216" s="75"/>
      <c r="AC216" s="113"/>
    </row>
    <row r="217" spans="1:29" ht="30.75" customHeight="1" x14ac:dyDescent="0.25">
      <c r="A217" s="39"/>
      <c r="B217" s="41"/>
      <c r="C217" s="56"/>
      <c r="D217" s="97"/>
      <c r="E217" s="110"/>
      <c r="F217" s="37"/>
      <c r="G217" s="37"/>
      <c r="H217" s="97"/>
      <c r="I217" s="72"/>
      <c r="J217" s="72"/>
      <c r="K217" s="97"/>
      <c r="L217" s="8" t="s">
        <v>41</v>
      </c>
      <c r="M217" s="111"/>
      <c r="N217" s="111"/>
      <c r="O217" s="20">
        <f t="shared" si="25"/>
        <v>0</v>
      </c>
      <c r="P217" s="21">
        <v>0.9</v>
      </c>
      <c r="Q217" s="21">
        <f t="shared" si="26"/>
        <v>0</v>
      </c>
      <c r="R217" s="25"/>
      <c r="S217" s="73"/>
      <c r="T217" s="23"/>
      <c r="U217" s="30"/>
      <c r="V217" s="16"/>
      <c r="W217" s="16"/>
      <c r="X217" s="13"/>
      <c r="Y217" s="27"/>
      <c r="Z217" s="27"/>
      <c r="AA217" s="28"/>
      <c r="AB217" s="28"/>
      <c r="AC217" s="113"/>
    </row>
    <row r="218" spans="1:29" ht="30.75" customHeight="1" x14ac:dyDescent="0.25">
      <c r="A218" s="40"/>
      <c r="B218" s="41"/>
      <c r="C218" s="56"/>
      <c r="D218" s="97"/>
      <c r="E218" s="110"/>
      <c r="F218" s="37"/>
      <c r="G218" s="37"/>
      <c r="H218" s="97"/>
      <c r="I218" s="72"/>
      <c r="J218" s="72"/>
      <c r="K218" s="97"/>
      <c r="L218" s="35" t="s">
        <v>29</v>
      </c>
      <c r="M218" s="76"/>
      <c r="N218" s="76"/>
      <c r="O218" s="21">
        <f>IFERROR(IF((+M218/N218)&gt;100%,100%,(M218/N218)),0%)</f>
        <v>0</v>
      </c>
      <c r="P218" s="21">
        <v>0.9</v>
      </c>
      <c r="Q218" s="21">
        <f>IFERROR(IF((+O218/P218)&gt;100%,100%,(O218/P218)),"")</f>
        <v>0</v>
      </c>
      <c r="R218" s="25"/>
      <c r="S218" s="24"/>
      <c r="T218" s="23"/>
      <c r="U218" s="16"/>
      <c r="V218" s="16"/>
      <c r="W218" s="16"/>
      <c r="X218" s="16"/>
      <c r="Y218" s="27"/>
      <c r="Z218" s="27"/>
      <c r="AA218" s="28"/>
      <c r="AB218" s="28"/>
      <c r="AC218" s="114"/>
    </row>
    <row r="219" spans="1:29" ht="30.75" customHeight="1" x14ac:dyDescent="0.25">
      <c r="A219" s="33" t="s">
        <v>2</v>
      </c>
      <c r="B219" s="33" t="s">
        <v>83</v>
      </c>
      <c r="C219" s="33" t="s">
        <v>3</v>
      </c>
      <c r="D219" s="33" t="s">
        <v>4</v>
      </c>
      <c r="E219" s="33" t="s">
        <v>5</v>
      </c>
      <c r="F219" s="33" t="s">
        <v>6</v>
      </c>
      <c r="G219" s="33" t="s">
        <v>7</v>
      </c>
      <c r="H219" s="33" t="s">
        <v>8</v>
      </c>
      <c r="I219" s="33" t="s">
        <v>9</v>
      </c>
      <c r="J219" s="33" t="s">
        <v>10</v>
      </c>
      <c r="K219" s="33" t="s">
        <v>85</v>
      </c>
      <c r="L219" s="33" t="s">
        <v>11</v>
      </c>
      <c r="M219" s="33" t="s">
        <v>12</v>
      </c>
      <c r="N219" s="33" t="s">
        <v>13</v>
      </c>
      <c r="O219" s="33" t="s">
        <v>14</v>
      </c>
      <c r="P219" s="33" t="s">
        <v>15</v>
      </c>
      <c r="Q219" s="33" t="s">
        <v>16</v>
      </c>
      <c r="R219" s="33" t="s">
        <v>79</v>
      </c>
      <c r="S219" s="34" t="s">
        <v>18</v>
      </c>
      <c r="T219" s="34" t="s">
        <v>19</v>
      </c>
      <c r="U219" s="32" t="s">
        <v>80</v>
      </c>
      <c r="V219" s="32" t="s">
        <v>20</v>
      </c>
      <c r="W219" s="32" t="s">
        <v>84</v>
      </c>
      <c r="X219" s="32" t="s">
        <v>21</v>
      </c>
      <c r="Y219" s="32" t="s">
        <v>81</v>
      </c>
      <c r="Z219" s="32" t="s">
        <v>82</v>
      </c>
      <c r="AA219" s="32" t="s">
        <v>22</v>
      </c>
      <c r="AB219" s="32" t="s">
        <v>23</v>
      </c>
      <c r="AC219" s="32" t="s">
        <v>24</v>
      </c>
    </row>
    <row r="220" spans="1:29" ht="30.75" customHeight="1" x14ac:dyDescent="0.25">
      <c r="A220" s="38">
        <v>3</v>
      </c>
      <c r="B220" s="41" t="s">
        <v>329</v>
      </c>
      <c r="C220" s="41" t="s">
        <v>342</v>
      </c>
      <c r="D220" s="37" t="s">
        <v>343</v>
      </c>
      <c r="E220" s="110" t="s">
        <v>88</v>
      </c>
      <c r="F220" s="37" t="s">
        <v>89</v>
      </c>
      <c r="G220" s="37" t="s">
        <v>25</v>
      </c>
      <c r="H220" s="37" t="s">
        <v>344</v>
      </c>
      <c r="I220" s="37" t="s">
        <v>345</v>
      </c>
      <c r="J220" s="37" t="s">
        <v>346</v>
      </c>
      <c r="K220" s="37" t="s">
        <v>347</v>
      </c>
      <c r="L220" s="8" t="s">
        <v>38</v>
      </c>
      <c r="M220" s="111"/>
      <c r="N220" s="111"/>
      <c r="O220" s="20">
        <f t="shared" ref="O220:O223" si="27">IFERROR(IF((+M220/N220)&gt;100%,100%,(M220/N220)),0%)</f>
        <v>0</v>
      </c>
      <c r="P220" s="21">
        <v>1</v>
      </c>
      <c r="Q220" s="21">
        <f>IFERROR(IF((+O220/P220)&gt;100%,100%,(O220/P220)),"")</f>
        <v>0</v>
      </c>
      <c r="R220" s="25"/>
      <c r="S220" s="25"/>
      <c r="T220" s="23"/>
      <c r="U220" s="30"/>
      <c r="V220" s="16"/>
      <c r="W220" s="16"/>
      <c r="X220" s="16"/>
      <c r="Y220" s="27"/>
      <c r="Z220" s="27"/>
      <c r="AA220" s="28"/>
      <c r="AB220" s="28"/>
      <c r="AC220" s="112" t="s">
        <v>335</v>
      </c>
    </row>
    <row r="221" spans="1:29" ht="30.75" customHeight="1" x14ac:dyDescent="0.25">
      <c r="A221" s="39"/>
      <c r="B221" s="41"/>
      <c r="C221" s="41"/>
      <c r="D221" s="37"/>
      <c r="E221" s="110"/>
      <c r="F221" s="37"/>
      <c r="G221" s="37"/>
      <c r="H221" s="37"/>
      <c r="I221" s="37"/>
      <c r="J221" s="37"/>
      <c r="K221" s="37"/>
      <c r="L221" s="8" t="s">
        <v>39</v>
      </c>
      <c r="M221" s="111"/>
      <c r="N221" s="111"/>
      <c r="O221" s="20">
        <f t="shared" si="27"/>
        <v>0</v>
      </c>
      <c r="P221" s="21">
        <v>1</v>
      </c>
      <c r="Q221" s="21">
        <f t="shared" ref="Q221:Q223" si="28">IFERROR(IF((+O221/P221)&gt;100%,100%,(O221/P221)),"")</f>
        <v>0</v>
      </c>
      <c r="R221" s="25"/>
      <c r="S221" s="25"/>
      <c r="T221" s="23"/>
      <c r="U221" s="30"/>
      <c r="V221" s="16"/>
      <c r="W221" s="16"/>
      <c r="X221" s="16"/>
      <c r="Y221" s="27"/>
      <c r="Z221" s="27"/>
      <c r="AA221" s="28"/>
      <c r="AB221" s="28"/>
      <c r="AC221" s="113"/>
    </row>
    <row r="222" spans="1:29" ht="30.75" customHeight="1" x14ac:dyDescent="0.25">
      <c r="A222" s="39"/>
      <c r="B222" s="41"/>
      <c r="C222" s="41"/>
      <c r="D222" s="37"/>
      <c r="E222" s="110"/>
      <c r="F222" s="37"/>
      <c r="G222" s="37"/>
      <c r="H222" s="37"/>
      <c r="I222" s="37"/>
      <c r="J222" s="37"/>
      <c r="K222" s="37"/>
      <c r="L222" s="8" t="s">
        <v>40</v>
      </c>
      <c r="M222" s="111"/>
      <c r="N222" s="111"/>
      <c r="O222" s="20">
        <f t="shared" si="27"/>
        <v>0</v>
      </c>
      <c r="P222" s="21">
        <v>1</v>
      </c>
      <c r="Q222" s="21">
        <f t="shared" si="28"/>
        <v>0</v>
      </c>
      <c r="R222" s="25"/>
      <c r="S222" s="25"/>
      <c r="T222" s="23"/>
      <c r="U222" s="30"/>
      <c r="V222" s="16"/>
      <c r="W222" s="16"/>
      <c r="X222" s="16"/>
      <c r="Y222" s="27"/>
      <c r="Z222" s="27"/>
      <c r="AA222" s="28"/>
      <c r="AB222" s="28"/>
      <c r="AC222" s="113"/>
    </row>
    <row r="223" spans="1:29" ht="30.75" customHeight="1" x14ac:dyDescent="0.25">
      <c r="A223" s="39"/>
      <c r="B223" s="41"/>
      <c r="C223" s="41"/>
      <c r="D223" s="37"/>
      <c r="E223" s="110"/>
      <c r="F223" s="37"/>
      <c r="G223" s="37"/>
      <c r="H223" s="37"/>
      <c r="I223" s="37"/>
      <c r="J223" s="37"/>
      <c r="K223" s="37"/>
      <c r="L223" s="8" t="s">
        <v>41</v>
      </c>
      <c r="M223" s="111"/>
      <c r="N223" s="111"/>
      <c r="O223" s="20">
        <f t="shared" si="27"/>
        <v>0</v>
      </c>
      <c r="P223" s="21">
        <v>1</v>
      </c>
      <c r="Q223" s="21">
        <f t="shared" si="28"/>
        <v>0</v>
      </c>
      <c r="R223" s="25"/>
      <c r="S223" s="25"/>
      <c r="T223" s="23"/>
      <c r="U223" s="30"/>
      <c r="V223" s="16"/>
      <c r="W223" s="16"/>
      <c r="X223" s="16"/>
      <c r="Y223" s="27"/>
      <c r="Z223" s="27"/>
      <c r="AA223" s="28"/>
      <c r="AB223" s="28"/>
      <c r="AC223" s="113"/>
    </row>
    <row r="224" spans="1:29" ht="30.75" customHeight="1" x14ac:dyDescent="0.25">
      <c r="A224" s="40"/>
      <c r="B224" s="41"/>
      <c r="C224" s="41"/>
      <c r="D224" s="37"/>
      <c r="E224" s="110"/>
      <c r="F224" s="37"/>
      <c r="G224" s="37"/>
      <c r="H224" s="37"/>
      <c r="I224" s="37"/>
      <c r="J224" s="37"/>
      <c r="K224" s="37"/>
      <c r="L224" s="35" t="s">
        <v>29</v>
      </c>
      <c r="M224" s="76"/>
      <c r="N224" s="76"/>
      <c r="O224" s="21">
        <f>IFERROR(IF((+M224/N224)&gt;100%,100%,(M224/N224)),0%)</f>
        <v>0</v>
      </c>
      <c r="P224" s="21">
        <v>1</v>
      </c>
      <c r="Q224" s="21">
        <f>IFERROR(IF((+O224/P224)&gt;100%,100%,(O224/P224)),"")</f>
        <v>0</v>
      </c>
      <c r="R224" s="25"/>
      <c r="S224" s="24"/>
      <c r="T224" s="23"/>
      <c r="U224" s="16"/>
      <c r="V224" s="16"/>
      <c r="W224" s="16"/>
      <c r="X224" s="16"/>
      <c r="Y224" s="27"/>
      <c r="Z224" s="27"/>
      <c r="AA224" s="28"/>
      <c r="AB224" s="28"/>
      <c r="AC224" s="114"/>
    </row>
    <row r="225" spans="1:29" ht="30.75" customHeight="1" x14ac:dyDescent="0.25">
      <c r="A225" s="33" t="s">
        <v>2</v>
      </c>
      <c r="B225" s="33" t="s">
        <v>83</v>
      </c>
      <c r="C225" s="33" t="s">
        <v>3</v>
      </c>
      <c r="D225" s="33" t="s">
        <v>4</v>
      </c>
      <c r="E225" s="33" t="s">
        <v>5</v>
      </c>
      <c r="F225" s="33" t="s">
        <v>6</v>
      </c>
      <c r="G225" s="33" t="s">
        <v>7</v>
      </c>
      <c r="H225" s="33" t="s">
        <v>8</v>
      </c>
      <c r="I225" s="33" t="s">
        <v>9</v>
      </c>
      <c r="J225" s="33" t="s">
        <v>10</v>
      </c>
      <c r="K225" s="33" t="s">
        <v>85</v>
      </c>
      <c r="L225" s="33" t="s">
        <v>11</v>
      </c>
      <c r="M225" s="33" t="s">
        <v>12</v>
      </c>
      <c r="N225" s="33" t="s">
        <v>13</v>
      </c>
      <c r="O225" s="33" t="s">
        <v>14</v>
      </c>
      <c r="P225" s="33" t="s">
        <v>15</v>
      </c>
      <c r="Q225" s="33" t="s">
        <v>16</v>
      </c>
      <c r="R225" s="33" t="s">
        <v>79</v>
      </c>
      <c r="S225" s="34" t="s">
        <v>18</v>
      </c>
      <c r="T225" s="34" t="s">
        <v>19</v>
      </c>
      <c r="U225" s="32" t="s">
        <v>80</v>
      </c>
      <c r="V225" s="32" t="s">
        <v>20</v>
      </c>
      <c r="W225" s="32" t="s">
        <v>84</v>
      </c>
      <c r="X225" s="32" t="s">
        <v>21</v>
      </c>
      <c r="Y225" s="32" t="s">
        <v>81</v>
      </c>
      <c r="Z225" s="32" t="s">
        <v>82</v>
      </c>
      <c r="AA225" s="32" t="s">
        <v>22</v>
      </c>
      <c r="AB225" s="32" t="s">
        <v>23</v>
      </c>
      <c r="AC225" s="32" t="s">
        <v>24</v>
      </c>
    </row>
    <row r="226" spans="1:29" ht="30.75" customHeight="1" x14ac:dyDescent="0.25">
      <c r="A226" s="38">
        <v>4</v>
      </c>
      <c r="B226" s="41" t="s">
        <v>329</v>
      </c>
      <c r="C226" s="77" t="s">
        <v>348</v>
      </c>
      <c r="D226" s="77" t="s">
        <v>349</v>
      </c>
      <c r="E226" s="115" t="s">
        <v>136</v>
      </c>
      <c r="F226" s="83" t="s">
        <v>89</v>
      </c>
      <c r="G226" s="37" t="s">
        <v>25</v>
      </c>
      <c r="H226" s="83" t="s">
        <v>350</v>
      </c>
      <c r="I226" s="83" t="s">
        <v>351</v>
      </c>
      <c r="J226" s="83" t="s">
        <v>352</v>
      </c>
      <c r="K226" s="44" t="s">
        <v>353</v>
      </c>
      <c r="L226" s="8" t="s">
        <v>38</v>
      </c>
      <c r="M226" s="111"/>
      <c r="N226" s="111"/>
      <c r="O226" s="20">
        <f t="shared" ref="O226:O229" si="29">IFERROR(IF((+M226/N226)&gt;100%,100%,(M226/N226)),0%)</f>
        <v>0</v>
      </c>
      <c r="P226" s="21">
        <v>0.85</v>
      </c>
      <c r="Q226" s="116">
        <f t="shared" ref="Q226:Q229" si="30">IFERROR(IF((+O226/P226)&gt;100%,100%,(O226/P226)),"")</f>
        <v>0</v>
      </c>
      <c r="R226" s="117"/>
      <c r="S226" s="117"/>
      <c r="T226" s="118"/>
      <c r="U226" s="30"/>
      <c r="V226" s="16"/>
      <c r="W226" s="16"/>
      <c r="X226" s="16"/>
      <c r="Y226" s="27"/>
      <c r="Z226" s="27"/>
      <c r="AA226" s="28"/>
      <c r="AB226" s="28"/>
      <c r="AC226" s="112" t="s">
        <v>335</v>
      </c>
    </row>
    <row r="227" spans="1:29" ht="30.75" customHeight="1" x14ac:dyDescent="0.25">
      <c r="A227" s="39"/>
      <c r="B227" s="41"/>
      <c r="C227" s="79"/>
      <c r="D227" s="79"/>
      <c r="E227" s="119"/>
      <c r="F227" s="86"/>
      <c r="G227" s="37"/>
      <c r="H227" s="86"/>
      <c r="I227" s="86"/>
      <c r="J227" s="86"/>
      <c r="K227" s="45"/>
      <c r="L227" s="8" t="s">
        <v>39</v>
      </c>
      <c r="M227" s="111"/>
      <c r="N227" s="111"/>
      <c r="O227" s="20">
        <f t="shared" si="29"/>
        <v>0</v>
      </c>
      <c r="P227" s="21">
        <v>0.85</v>
      </c>
      <c r="Q227" s="116">
        <f t="shared" si="30"/>
        <v>0</v>
      </c>
      <c r="R227" s="117"/>
      <c r="S227" s="117"/>
      <c r="T227" s="118"/>
      <c r="U227" s="30"/>
      <c r="V227" s="16"/>
      <c r="W227" s="16"/>
      <c r="X227" s="47"/>
      <c r="Y227" s="74"/>
      <c r="Z227" s="74"/>
      <c r="AA227" s="75"/>
      <c r="AB227" s="75"/>
      <c r="AC227" s="113"/>
    </row>
    <row r="228" spans="1:29" ht="30.75" customHeight="1" x14ac:dyDescent="0.25">
      <c r="A228" s="39"/>
      <c r="B228" s="41"/>
      <c r="C228" s="79"/>
      <c r="D228" s="79"/>
      <c r="E228" s="119"/>
      <c r="F228" s="86"/>
      <c r="G228" s="37"/>
      <c r="H228" s="86"/>
      <c r="I228" s="86"/>
      <c r="J228" s="86"/>
      <c r="K228" s="45"/>
      <c r="L228" s="8" t="s">
        <v>40</v>
      </c>
      <c r="M228" s="111"/>
      <c r="N228" s="111"/>
      <c r="O228" s="20">
        <f t="shared" si="29"/>
        <v>0</v>
      </c>
      <c r="P228" s="21">
        <v>0.85</v>
      </c>
      <c r="Q228" s="116">
        <f t="shared" si="30"/>
        <v>0</v>
      </c>
      <c r="R228" s="117"/>
      <c r="S228" s="117"/>
      <c r="T228" s="118"/>
      <c r="U228" s="30"/>
      <c r="V228" s="16"/>
      <c r="W228" s="16"/>
      <c r="X228" s="47"/>
      <c r="Y228" s="74"/>
      <c r="Z228" s="74"/>
      <c r="AA228" s="75"/>
      <c r="AB228" s="75"/>
      <c r="AC228" s="113"/>
    </row>
    <row r="229" spans="1:29" ht="30.75" customHeight="1" x14ac:dyDescent="0.25">
      <c r="A229" s="39"/>
      <c r="B229" s="41"/>
      <c r="C229" s="79"/>
      <c r="D229" s="79"/>
      <c r="E229" s="119"/>
      <c r="F229" s="86"/>
      <c r="G229" s="37"/>
      <c r="H229" s="86"/>
      <c r="I229" s="86"/>
      <c r="J229" s="86"/>
      <c r="K229" s="45"/>
      <c r="L229" s="8" t="s">
        <v>41</v>
      </c>
      <c r="M229" s="111"/>
      <c r="N229" s="111"/>
      <c r="O229" s="20">
        <f t="shared" si="29"/>
        <v>0</v>
      </c>
      <c r="P229" s="21">
        <v>0.85</v>
      </c>
      <c r="Q229" s="116">
        <f t="shared" si="30"/>
        <v>0</v>
      </c>
      <c r="R229" s="117"/>
      <c r="S229" s="73"/>
      <c r="T229" s="118"/>
      <c r="U229" s="30"/>
      <c r="V229" s="16"/>
      <c r="W229" s="16"/>
      <c r="X229" s="16"/>
      <c r="Y229" s="27"/>
      <c r="Z229" s="27"/>
      <c r="AA229" s="28"/>
      <c r="AB229" s="28"/>
      <c r="AC229" s="113"/>
    </row>
    <row r="230" spans="1:29" ht="30.75" customHeight="1" x14ac:dyDescent="0.25">
      <c r="A230" s="40"/>
      <c r="B230" s="41"/>
      <c r="C230" s="79"/>
      <c r="D230" s="79"/>
      <c r="E230" s="119"/>
      <c r="F230" s="86"/>
      <c r="G230" s="37"/>
      <c r="H230" s="86"/>
      <c r="I230" s="86"/>
      <c r="J230" s="86"/>
      <c r="K230" s="46"/>
      <c r="L230" s="35" t="s">
        <v>29</v>
      </c>
      <c r="M230" s="76"/>
      <c r="N230" s="76"/>
      <c r="O230" s="21">
        <f>IFERROR(IF((+M230/N230)&gt;100%,100%,(M230/N230)),0%)</f>
        <v>0</v>
      </c>
      <c r="P230" s="21">
        <v>0.85</v>
      </c>
      <c r="Q230" s="21">
        <f>IFERROR(IF((+O230/P230)&gt;100%,100%,(O230/P230)),"")</f>
        <v>0</v>
      </c>
      <c r="R230" s="117"/>
      <c r="S230" s="24"/>
      <c r="T230" s="118"/>
      <c r="U230" s="16"/>
      <c r="V230" s="16"/>
      <c r="W230" s="16"/>
      <c r="X230" s="16"/>
      <c r="Y230" s="27"/>
      <c r="Z230" s="27"/>
      <c r="AA230" s="28"/>
      <c r="AB230" s="28"/>
      <c r="AC230" s="114"/>
    </row>
    <row r="231" spans="1:29" ht="30.75" customHeight="1" x14ac:dyDescent="0.25">
      <c r="A231" s="33" t="s">
        <v>2</v>
      </c>
      <c r="B231" s="33" t="s">
        <v>83</v>
      </c>
      <c r="C231" s="33" t="s">
        <v>3</v>
      </c>
      <c r="D231" s="33" t="s">
        <v>4</v>
      </c>
      <c r="E231" s="33" t="s">
        <v>5</v>
      </c>
      <c r="F231" s="33" t="s">
        <v>6</v>
      </c>
      <c r="G231" s="33" t="s">
        <v>7</v>
      </c>
      <c r="H231" s="33" t="s">
        <v>8</v>
      </c>
      <c r="I231" s="33" t="s">
        <v>9</v>
      </c>
      <c r="J231" s="33" t="s">
        <v>10</v>
      </c>
      <c r="K231" s="33" t="s">
        <v>85</v>
      </c>
      <c r="L231" s="33" t="s">
        <v>11</v>
      </c>
      <c r="M231" s="33" t="s">
        <v>12</v>
      </c>
      <c r="N231" s="33" t="s">
        <v>13</v>
      </c>
      <c r="O231" s="33" t="s">
        <v>14</v>
      </c>
      <c r="P231" s="33" t="s">
        <v>15</v>
      </c>
      <c r="Q231" s="33" t="s">
        <v>16</v>
      </c>
      <c r="R231" s="33" t="s">
        <v>79</v>
      </c>
      <c r="S231" s="34" t="s">
        <v>18</v>
      </c>
      <c r="T231" s="34" t="s">
        <v>19</v>
      </c>
      <c r="U231" s="32" t="s">
        <v>80</v>
      </c>
      <c r="V231" s="32" t="s">
        <v>20</v>
      </c>
      <c r="W231" s="32" t="s">
        <v>84</v>
      </c>
      <c r="X231" s="32" t="s">
        <v>21</v>
      </c>
      <c r="Y231" s="32" t="s">
        <v>81</v>
      </c>
      <c r="Z231" s="32" t="s">
        <v>82</v>
      </c>
      <c r="AA231" s="32" t="s">
        <v>22</v>
      </c>
      <c r="AB231" s="32" t="s">
        <v>23</v>
      </c>
      <c r="AC231" s="32" t="s">
        <v>24</v>
      </c>
    </row>
    <row r="232" spans="1:29" ht="30.75" customHeight="1" x14ac:dyDescent="0.25">
      <c r="A232" s="38">
        <v>5</v>
      </c>
      <c r="B232" s="41" t="s">
        <v>329</v>
      </c>
      <c r="C232" s="41" t="s">
        <v>354</v>
      </c>
      <c r="D232" s="37" t="s">
        <v>355</v>
      </c>
      <c r="E232" s="110" t="s">
        <v>88</v>
      </c>
      <c r="F232" s="37" t="s">
        <v>30</v>
      </c>
      <c r="G232" s="37" t="s">
        <v>25</v>
      </c>
      <c r="H232" s="37" t="s">
        <v>338</v>
      </c>
      <c r="I232" s="37" t="s">
        <v>356</v>
      </c>
      <c r="J232" s="37" t="s">
        <v>357</v>
      </c>
      <c r="K232" s="37" t="s">
        <v>358</v>
      </c>
      <c r="L232" s="8" t="s">
        <v>204</v>
      </c>
      <c r="M232" s="111"/>
      <c r="N232" s="111"/>
      <c r="O232" s="20">
        <f t="shared" ref="O232:O233" si="31">IFERROR(IF((+M232/N232)&gt;100%,100%,(M232/N232)),0%)</f>
        <v>0</v>
      </c>
      <c r="P232" s="21">
        <v>1</v>
      </c>
      <c r="Q232" s="21">
        <f t="shared" ref="Q232:Q233" si="32">IFERROR(IF((+O232/P232)&gt;100%,100%,(O232/P232)),"")</f>
        <v>0</v>
      </c>
      <c r="R232" s="22"/>
      <c r="S232" s="22"/>
      <c r="T232" s="31"/>
      <c r="U232" s="30"/>
      <c r="V232" s="16"/>
      <c r="W232" s="16"/>
      <c r="X232" s="16"/>
      <c r="Y232" s="27"/>
      <c r="Z232" s="16"/>
      <c r="AA232" s="16"/>
      <c r="AB232" s="16"/>
      <c r="AC232" s="112" t="s">
        <v>335</v>
      </c>
    </row>
    <row r="233" spans="1:29" ht="30.75" customHeight="1" x14ac:dyDescent="0.25">
      <c r="A233" s="39"/>
      <c r="B233" s="41"/>
      <c r="C233" s="41"/>
      <c r="D233" s="37"/>
      <c r="E233" s="110"/>
      <c r="F233" s="37"/>
      <c r="G233" s="37"/>
      <c r="H233" s="37"/>
      <c r="I233" s="37"/>
      <c r="J233" s="37"/>
      <c r="K233" s="37"/>
      <c r="L233" s="8" t="s">
        <v>205</v>
      </c>
      <c r="M233" s="111"/>
      <c r="N233" s="111"/>
      <c r="O233" s="20">
        <f t="shared" si="31"/>
        <v>0</v>
      </c>
      <c r="P233" s="21">
        <v>1</v>
      </c>
      <c r="Q233" s="21">
        <f t="shared" si="32"/>
        <v>0</v>
      </c>
      <c r="R233" s="22"/>
      <c r="S233" s="22"/>
      <c r="T233" s="31"/>
      <c r="U233" s="30"/>
      <c r="V233" s="16"/>
      <c r="W233" s="16"/>
      <c r="X233" s="16"/>
      <c r="Y233" s="27"/>
      <c r="Z233" s="27"/>
      <c r="AA233" s="28"/>
      <c r="AB233" s="28"/>
      <c r="AC233" s="113"/>
    </row>
    <row r="234" spans="1:29" ht="30.75" customHeight="1" x14ac:dyDescent="0.25">
      <c r="A234" s="40"/>
      <c r="B234" s="41"/>
      <c r="C234" s="41"/>
      <c r="D234" s="37"/>
      <c r="E234" s="110"/>
      <c r="F234" s="37"/>
      <c r="G234" s="37"/>
      <c r="H234" s="37"/>
      <c r="I234" s="37"/>
      <c r="J234" s="37"/>
      <c r="K234" s="37"/>
      <c r="L234" s="35" t="s">
        <v>29</v>
      </c>
      <c r="M234" s="76"/>
      <c r="N234" s="76"/>
      <c r="O234" s="21">
        <f>IFERROR(IF((+M234/N234)&gt;100%,100%,(M234/N234)),0%)</f>
        <v>0</v>
      </c>
      <c r="P234" s="21">
        <v>1</v>
      </c>
      <c r="Q234" s="21">
        <f>IFERROR(IF((+O234/P234)&gt;100%,100%,(O234/P234)),"")</f>
        <v>0</v>
      </c>
      <c r="R234" s="22"/>
      <c r="S234" s="24"/>
      <c r="T234" s="31"/>
      <c r="U234" s="16"/>
      <c r="V234" s="16"/>
      <c r="W234" s="16"/>
      <c r="X234" s="16"/>
      <c r="Y234" s="27"/>
      <c r="Z234" s="27"/>
      <c r="AA234" s="28"/>
      <c r="AB234" s="28"/>
      <c r="AC234" s="114"/>
    </row>
    <row r="235" spans="1:29" ht="30.75" customHeight="1" x14ac:dyDescent="0.25">
      <c r="A235" s="33" t="s">
        <v>2</v>
      </c>
      <c r="B235" s="33" t="s">
        <v>83</v>
      </c>
      <c r="C235" s="33" t="s">
        <v>3</v>
      </c>
      <c r="D235" s="33" t="s">
        <v>4</v>
      </c>
      <c r="E235" s="33" t="s">
        <v>5</v>
      </c>
      <c r="F235" s="33" t="s">
        <v>6</v>
      </c>
      <c r="G235" s="33" t="s">
        <v>7</v>
      </c>
      <c r="H235" s="33" t="s">
        <v>8</v>
      </c>
      <c r="I235" s="33" t="s">
        <v>9</v>
      </c>
      <c r="J235" s="33" t="s">
        <v>10</v>
      </c>
      <c r="K235" s="33" t="s">
        <v>85</v>
      </c>
      <c r="L235" s="33" t="s">
        <v>11</v>
      </c>
      <c r="M235" s="33" t="s">
        <v>12</v>
      </c>
      <c r="N235" s="33" t="s">
        <v>13</v>
      </c>
      <c r="O235" s="33" t="s">
        <v>14</v>
      </c>
      <c r="P235" s="33" t="s">
        <v>15</v>
      </c>
      <c r="Q235" s="33" t="s">
        <v>16</v>
      </c>
      <c r="R235" s="33" t="s">
        <v>79</v>
      </c>
      <c r="S235" s="34" t="s">
        <v>18</v>
      </c>
      <c r="T235" s="34" t="s">
        <v>19</v>
      </c>
      <c r="U235" s="32" t="s">
        <v>80</v>
      </c>
      <c r="V235" s="32" t="s">
        <v>20</v>
      </c>
      <c r="W235" s="32" t="s">
        <v>84</v>
      </c>
      <c r="X235" s="32" t="s">
        <v>21</v>
      </c>
      <c r="Y235" s="32" t="s">
        <v>81</v>
      </c>
      <c r="Z235" s="32" t="s">
        <v>82</v>
      </c>
      <c r="AA235" s="32" t="s">
        <v>22</v>
      </c>
      <c r="AB235" s="32" t="s">
        <v>23</v>
      </c>
      <c r="AC235" s="32" t="s">
        <v>24</v>
      </c>
    </row>
    <row r="236" spans="1:29" ht="30.75" customHeight="1" x14ac:dyDescent="0.25">
      <c r="A236" s="38">
        <v>6</v>
      </c>
      <c r="B236" s="41" t="s">
        <v>329</v>
      </c>
      <c r="C236" s="41" t="s">
        <v>359</v>
      </c>
      <c r="D236" s="37" t="s">
        <v>360</v>
      </c>
      <c r="E236" s="110" t="s">
        <v>88</v>
      </c>
      <c r="F236" s="37" t="s">
        <v>89</v>
      </c>
      <c r="G236" s="37" t="s">
        <v>25</v>
      </c>
      <c r="H236" s="37" t="s">
        <v>361</v>
      </c>
      <c r="I236" s="37" t="s">
        <v>362</v>
      </c>
      <c r="J236" s="37" t="s">
        <v>363</v>
      </c>
      <c r="K236" s="97" t="s">
        <v>364</v>
      </c>
      <c r="L236" s="8" t="s">
        <v>38</v>
      </c>
      <c r="M236" s="111"/>
      <c r="N236" s="111"/>
      <c r="O236" s="20">
        <f t="shared" ref="O236:O239" si="33">IFERROR(IF((+M236/N236)&gt;100%,100%,(M236/N236)),0%)</f>
        <v>0</v>
      </c>
      <c r="P236" s="21">
        <v>1</v>
      </c>
      <c r="Q236" s="21">
        <f t="shared" ref="Q236:Q238" si="34">IFERROR(IF((+O236/P236)&gt;100%,100%,(O236/P236)),"")</f>
        <v>0</v>
      </c>
      <c r="R236" s="22"/>
      <c r="S236" s="22"/>
      <c r="T236" s="31"/>
      <c r="U236" s="30"/>
      <c r="V236" s="16"/>
      <c r="W236" s="16"/>
      <c r="X236" s="16"/>
      <c r="Y236" s="27"/>
      <c r="Z236" s="16"/>
      <c r="AA236" s="16"/>
      <c r="AB236" s="16"/>
      <c r="AC236" s="112" t="s">
        <v>335</v>
      </c>
    </row>
    <row r="237" spans="1:29" ht="30.75" customHeight="1" x14ac:dyDescent="0.25">
      <c r="A237" s="39"/>
      <c r="B237" s="41"/>
      <c r="C237" s="41"/>
      <c r="D237" s="37"/>
      <c r="E237" s="110"/>
      <c r="F237" s="37"/>
      <c r="G237" s="37"/>
      <c r="H237" s="37"/>
      <c r="I237" s="37"/>
      <c r="J237" s="37"/>
      <c r="K237" s="97"/>
      <c r="L237" s="8" t="s">
        <v>39</v>
      </c>
      <c r="M237" s="111"/>
      <c r="N237" s="111"/>
      <c r="O237" s="20">
        <f t="shared" si="33"/>
        <v>0</v>
      </c>
      <c r="P237" s="21">
        <v>1</v>
      </c>
      <c r="Q237" s="21">
        <f t="shared" si="34"/>
        <v>0</v>
      </c>
      <c r="R237" s="22"/>
      <c r="S237" s="22"/>
      <c r="T237" s="31"/>
      <c r="U237" s="30"/>
      <c r="V237" s="16"/>
      <c r="W237" s="16"/>
      <c r="X237" s="16"/>
      <c r="Y237" s="27"/>
      <c r="Z237" s="27"/>
      <c r="AA237" s="28"/>
      <c r="AB237" s="28"/>
      <c r="AC237" s="113"/>
    </row>
    <row r="238" spans="1:29" ht="30.75" customHeight="1" x14ac:dyDescent="0.25">
      <c r="A238" s="39"/>
      <c r="B238" s="41"/>
      <c r="C238" s="41"/>
      <c r="D238" s="37"/>
      <c r="E238" s="110"/>
      <c r="F238" s="37"/>
      <c r="G238" s="37"/>
      <c r="H238" s="37"/>
      <c r="I238" s="37"/>
      <c r="J238" s="37"/>
      <c r="K238" s="97"/>
      <c r="L238" s="8" t="s">
        <v>40</v>
      </c>
      <c r="M238" s="111"/>
      <c r="N238" s="111"/>
      <c r="O238" s="20">
        <f t="shared" si="33"/>
        <v>0</v>
      </c>
      <c r="P238" s="21">
        <v>1</v>
      </c>
      <c r="Q238" s="21">
        <f t="shared" si="34"/>
        <v>0</v>
      </c>
      <c r="R238" s="22"/>
      <c r="S238" s="22"/>
      <c r="T238" s="31"/>
      <c r="U238" s="30"/>
      <c r="V238" s="16"/>
      <c r="W238" s="16"/>
      <c r="X238" s="16"/>
      <c r="Y238" s="27"/>
      <c r="Z238" s="27"/>
      <c r="AA238" s="28"/>
      <c r="AB238" s="28"/>
      <c r="AC238" s="113"/>
    </row>
    <row r="239" spans="1:29" ht="30.75" customHeight="1" x14ac:dyDescent="0.25">
      <c r="A239" s="39"/>
      <c r="B239" s="41"/>
      <c r="C239" s="41"/>
      <c r="D239" s="37"/>
      <c r="E239" s="110"/>
      <c r="F239" s="37"/>
      <c r="G239" s="37"/>
      <c r="H239" s="37"/>
      <c r="I239" s="37"/>
      <c r="J239" s="37"/>
      <c r="K239" s="97"/>
      <c r="L239" s="8" t="s">
        <v>41</v>
      </c>
      <c r="M239" s="111"/>
      <c r="N239" s="111"/>
      <c r="O239" s="20">
        <f t="shared" si="33"/>
        <v>0</v>
      </c>
      <c r="P239" s="21">
        <v>1</v>
      </c>
      <c r="Q239" s="21">
        <f>IFERROR(IF((+O239/P239)&gt;100%,100%,(O239/P239)),"")</f>
        <v>0</v>
      </c>
      <c r="R239" s="22"/>
      <c r="S239" s="22"/>
      <c r="T239" s="31"/>
      <c r="U239" s="30"/>
      <c r="V239" s="16"/>
      <c r="W239" s="16"/>
      <c r="X239" s="16"/>
      <c r="Y239" s="27"/>
      <c r="Z239" s="27"/>
      <c r="AA239" s="28"/>
      <c r="AB239" s="28"/>
      <c r="AC239" s="113"/>
    </row>
    <row r="240" spans="1:29" ht="30.75" customHeight="1" x14ac:dyDescent="0.25">
      <c r="A240" s="40"/>
      <c r="B240" s="41"/>
      <c r="C240" s="41"/>
      <c r="D240" s="37"/>
      <c r="E240" s="110"/>
      <c r="F240" s="37"/>
      <c r="G240" s="37"/>
      <c r="H240" s="37"/>
      <c r="I240" s="37"/>
      <c r="J240" s="37"/>
      <c r="K240" s="97"/>
      <c r="L240" s="35" t="s">
        <v>29</v>
      </c>
      <c r="M240" s="76"/>
      <c r="N240" s="76"/>
      <c r="O240" s="21">
        <f>IFERROR(IF((+M240/N240)&gt;100%,100%,(M240/N240)),0%)</f>
        <v>0</v>
      </c>
      <c r="P240" s="21">
        <v>1</v>
      </c>
      <c r="Q240" s="21">
        <f>IFERROR(IF((+O240/P240)&gt;100%,100%,(O240/P240)),"")</f>
        <v>0</v>
      </c>
      <c r="R240" s="22"/>
      <c r="S240" s="24"/>
      <c r="T240" s="31"/>
      <c r="U240" s="16"/>
      <c r="V240" s="16"/>
      <c r="W240" s="16"/>
      <c r="X240" s="16"/>
      <c r="Y240" s="27"/>
      <c r="Z240" s="27"/>
      <c r="AA240" s="28"/>
      <c r="AB240" s="28"/>
      <c r="AC240" s="114"/>
    </row>
    <row r="241" spans="1:29" ht="30.75" customHeight="1" x14ac:dyDescent="0.25">
      <c r="A241" s="33" t="s">
        <v>2</v>
      </c>
      <c r="B241" s="33" t="s">
        <v>83</v>
      </c>
      <c r="C241" s="33" t="s">
        <v>3</v>
      </c>
      <c r="D241" s="33" t="s">
        <v>4</v>
      </c>
      <c r="E241" s="33" t="s">
        <v>5</v>
      </c>
      <c r="F241" s="33" t="s">
        <v>6</v>
      </c>
      <c r="G241" s="33" t="s">
        <v>7</v>
      </c>
      <c r="H241" s="33" t="s">
        <v>8</v>
      </c>
      <c r="I241" s="33" t="s">
        <v>9</v>
      </c>
      <c r="J241" s="33" t="s">
        <v>10</v>
      </c>
      <c r="K241" s="33" t="s">
        <v>85</v>
      </c>
      <c r="L241" s="33" t="s">
        <v>11</v>
      </c>
      <c r="M241" s="33" t="s">
        <v>12</v>
      </c>
      <c r="N241" s="33" t="s">
        <v>13</v>
      </c>
      <c r="O241" s="33" t="s">
        <v>14</v>
      </c>
      <c r="P241" s="33" t="s">
        <v>15</v>
      </c>
      <c r="Q241" s="33" t="s">
        <v>16</v>
      </c>
      <c r="R241" s="33" t="s">
        <v>79</v>
      </c>
      <c r="S241" s="34" t="s">
        <v>18</v>
      </c>
      <c r="T241" s="34" t="s">
        <v>19</v>
      </c>
      <c r="U241" s="32" t="s">
        <v>80</v>
      </c>
      <c r="V241" s="32" t="s">
        <v>20</v>
      </c>
      <c r="W241" s="32" t="s">
        <v>84</v>
      </c>
      <c r="X241" s="32" t="s">
        <v>21</v>
      </c>
      <c r="Y241" s="32" t="s">
        <v>81</v>
      </c>
      <c r="Z241" s="32" t="s">
        <v>82</v>
      </c>
      <c r="AA241" s="32" t="s">
        <v>22</v>
      </c>
      <c r="AB241" s="32" t="s">
        <v>23</v>
      </c>
      <c r="AC241" s="32" t="s">
        <v>24</v>
      </c>
    </row>
    <row r="242" spans="1:29" ht="30.75" customHeight="1" x14ac:dyDescent="0.25">
      <c r="A242" s="38">
        <v>7</v>
      </c>
      <c r="B242" s="41" t="s">
        <v>329</v>
      </c>
      <c r="C242" s="41" t="s">
        <v>365</v>
      </c>
      <c r="D242" s="37" t="s">
        <v>366</v>
      </c>
      <c r="E242" s="110" t="s">
        <v>88</v>
      </c>
      <c r="F242" s="115" t="s">
        <v>30</v>
      </c>
      <c r="G242" s="37" t="s">
        <v>25</v>
      </c>
      <c r="H242" s="37" t="s">
        <v>367</v>
      </c>
      <c r="I242" s="37" t="s">
        <v>368</v>
      </c>
      <c r="J242" s="44" t="s">
        <v>369</v>
      </c>
      <c r="K242" s="37" t="s">
        <v>370</v>
      </c>
      <c r="L242" s="8" t="s">
        <v>38</v>
      </c>
      <c r="M242" s="111"/>
      <c r="N242" s="111"/>
      <c r="O242" s="20">
        <f t="shared" ref="O242:O245" si="35">IFERROR(IF((+M242/N242)&gt;100%,100%,(M242/N242)),0%)</f>
        <v>0</v>
      </c>
      <c r="P242" s="21">
        <v>1</v>
      </c>
      <c r="Q242" s="21">
        <f t="shared" ref="Q242:Q245" si="36">IFERROR(IF((+O242/P242)&gt;100%,100%,(O242/P242)),"")</f>
        <v>0</v>
      </c>
      <c r="R242" s="22"/>
      <c r="S242" s="22"/>
      <c r="T242" s="31"/>
      <c r="U242" s="30"/>
      <c r="V242" s="16"/>
      <c r="W242" s="16"/>
      <c r="X242" s="16"/>
      <c r="Y242" s="27"/>
      <c r="Z242" s="16"/>
      <c r="AA242" s="16"/>
      <c r="AB242" s="16"/>
      <c r="AC242" s="112" t="s">
        <v>371</v>
      </c>
    </row>
    <row r="243" spans="1:29" ht="30.75" customHeight="1" x14ac:dyDescent="0.25">
      <c r="A243" s="39"/>
      <c r="B243" s="41"/>
      <c r="C243" s="41"/>
      <c r="D243" s="37"/>
      <c r="E243" s="110"/>
      <c r="F243" s="119"/>
      <c r="G243" s="37"/>
      <c r="H243" s="37"/>
      <c r="I243" s="37"/>
      <c r="J243" s="45"/>
      <c r="K243" s="37"/>
      <c r="L243" s="8" t="s">
        <v>39</v>
      </c>
      <c r="M243" s="111"/>
      <c r="N243" s="111"/>
      <c r="O243" s="20">
        <f t="shared" si="35"/>
        <v>0</v>
      </c>
      <c r="P243" s="21">
        <v>1</v>
      </c>
      <c r="Q243" s="21"/>
      <c r="R243" s="22"/>
      <c r="S243" s="22"/>
      <c r="T243" s="31"/>
      <c r="U243" s="30"/>
      <c r="V243" s="16"/>
      <c r="W243" s="16"/>
      <c r="X243" s="16"/>
      <c r="Y243" s="27"/>
      <c r="Z243" s="16"/>
      <c r="AA243" s="16"/>
      <c r="AB243" s="16"/>
      <c r="AC243" s="113"/>
    </row>
    <row r="244" spans="1:29" ht="30.75" customHeight="1" x14ac:dyDescent="0.25">
      <c r="A244" s="39"/>
      <c r="B244" s="41"/>
      <c r="C244" s="41"/>
      <c r="D244" s="37"/>
      <c r="E244" s="110"/>
      <c r="F244" s="119"/>
      <c r="G244" s="37"/>
      <c r="H244" s="37"/>
      <c r="I244" s="37"/>
      <c r="J244" s="45"/>
      <c r="K244" s="37"/>
      <c r="L244" s="8" t="s">
        <v>40</v>
      </c>
      <c r="M244" s="111"/>
      <c r="N244" s="111"/>
      <c r="O244" s="20">
        <f t="shared" si="35"/>
        <v>0</v>
      </c>
      <c r="P244" s="21">
        <v>1</v>
      </c>
      <c r="Q244" s="21"/>
      <c r="R244" s="22"/>
      <c r="S244" s="22"/>
      <c r="T244" s="31"/>
      <c r="U244" s="30"/>
      <c r="V244" s="16"/>
      <c r="W244" s="16"/>
      <c r="X244" s="16"/>
      <c r="Y244" s="27"/>
      <c r="Z244" s="16"/>
      <c r="AA244" s="16"/>
      <c r="AB244" s="16"/>
      <c r="AC244" s="113"/>
    </row>
    <row r="245" spans="1:29" ht="30.75" customHeight="1" x14ac:dyDescent="0.25">
      <c r="A245" s="39"/>
      <c r="B245" s="41"/>
      <c r="C245" s="41"/>
      <c r="D245" s="37"/>
      <c r="E245" s="110"/>
      <c r="F245" s="119"/>
      <c r="G245" s="37"/>
      <c r="H245" s="37"/>
      <c r="I245" s="37"/>
      <c r="J245" s="45"/>
      <c r="K245" s="37"/>
      <c r="L245" s="8" t="s">
        <v>41</v>
      </c>
      <c r="M245" s="111"/>
      <c r="N245" s="111"/>
      <c r="O245" s="20">
        <f t="shared" si="35"/>
        <v>0</v>
      </c>
      <c r="P245" s="21">
        <v>1</v>
      </c>
      <c r="Q245" s="21">
        <f t="shared" si="36"/>
        <v>0</v>
      </c>
      <c r="R245" s="22"/>
      <c r="S245" s="22"/>
      <c r="T245" s="31"/>
      <c r="U245" s="30"/>
      <c r="V245" s="16"/>
      <c r="W245" s="16"/>
      <c r="X245" s="16"/>
      <c r="Y245" s="27"/>
      <c r="Z245" s="27"/>
      <c r="AA245" s="28"/>
      <c r="AB245" s="28"/>
      <c r="AC245" s="113"/>
    </row>
    <row r="246" spans="1:29" ht="30.75" customHeight="1" x14ac:dyDescent="0.25">
      <c r="A246" s="40"/>
      <c r="B246" s="41"/>
      <c r="C246" s="41"/>
      <c r="D246" s="37"/>
      <c r="E246" s="110"/>
      <c r="F246" s="120"/>
      <c r="G246" s="37"/>
      <c r="H246" s="37"/>
      <c r="I246" s="37"/>
      <c r="J246" s="46"/>
      <c r="K246" s="37"/>
      <c r="L246" s="35" t="s">
        <v>29</v>
      </c>
      <c r="M246" s="76"/>
      <c r="N246" s="76"/>
      <c r="O246" s="21">
        <f>IFERROR(IF((+M246/N246)&gt;100%,100%,(M246/N246)),0%)</f>
        <v>0</v>
      </c>
      <c r="P246" s="21">
        <v>1</v>
      </c>
      <c r="Q246" s="21">
        <f>IFERROR(IF((+O246/P246)&gt;100%,100%,(O246/P246)),"")</f>
        <v>0</v>
      </c>
      <c r="R246" s="22"/>
      <c r="S246" s="24"/>
      <c r="T246" s="31"/>
      <c r="U246" s="16"/>
      <c r="V246" s="16"/>
      <c r="W246" s="16"/>
      <c r="X246" s="16"/>
      <c r="Y246" s="27"/>
      <c r="Z246" s="27"/>
      <c r="AA246" s="28"/>
      <c r="AB246" s="28"/>
      <c r="AC246" s="114"/>
    </row>
    <row r="247" spans="1:29" ht="30.75" customHeight="1" x14ac:dyDescent="0.25">
      <c r="A247" s="33" t="s">
        <v>2</v>
      </c>
      <c r="B247" s="33" t="s">
        <v>83</v>
      </c>
      <c r="C247" s="33" t="s">
        <v>3</v>
      </c>
      <c r="D247" s="33" t="s">
        <v>4</v>
      </c>
      <c r="E247" s="33" t="s">
        <v>5</v>
      </c>
      <c r="F247" s="33" t="s">
        <v>6</v>
      </c>
      <c r="G247" s="33" t="s">
        <v>7</v>
      </c>
      <c r="H247" s="33" t="s">
        <v>8</v>
      </c>
      <c r="I247" s="33" t="s">
        <v>9</v>
      </c>
      <c r="J247" s="33" t="s">
        <v>10</v>
      </c>
      <c r="K247" s="33" t="s">
        <v>85</v>
      </c>
      <c r="L247" s="33" t="s">
        <v>11</v>
      </c>
      <c r="M247" s="33" t="s">
        <v>12</v>
      </c>
      <c r="N247" s="33" t="s">
        <v>13</v>
      </c>
      <c r="O247" s="33" t="s">
        <v>14</v>
      </c>
      <c r="P247" s="33" t="s">
        <v>15</v>
      </c>
      <c r="Q247" s="33" t="s">
        <v>16</v>
      </c>
      <c r="R247" s="33" t="s">
        <v>79</v>
      </c>
      <c r="S247" s="34" t="s">
        <v>18</v>
      </c>
      <c r="T247" s="34" t="s">
        <v>19</v>
      </c>
      <c r="U247" s="32" t="s">
        <v>80</v>
      </c>
      <c r="V247" s="32" t="s">
        <v>20</v>
      </c>
      <c r="W247" s="32" t="s">
        <v>84</v>
      </c>
      <c r="X247" s="32" t="s">
        <v>21</v>
      </c>
      <c r="Y247" s="32" t="s">
        <v>81</v>
      </c>
      <c r="Z247" s="32" t="s">
        <v>82</v>
      </c>
      <c r="AA247" s="32" t="s">
        <v>22</v>
      </c>
      <c r="AB247" s="32" t="s">
        <v>23</v>
      </c>
      <c r="AC247" s="32" t="s">
        <v>24</v>
      </c>
    </row>
    <row r="248" spans="1:29" ht="30.75" customHeight="1" x14ac:dyDescent="0.25">
      <c r="A248" s="38">
        <v>1</v>
      </c>
      <c r="B248" s="77" t="s">
        <v>372</v>
      </c>
      <c r="C248" s="77" t="s">
        <v>373</v>
      </c>
      <c r="D248" s="77" t="s">
        <v>374</v>
      </c>
      <c r="E248" s="77" t="s">
        <v>136</v>
      </c>
      <c r="F248" s="82" t="s">
        <v>54</v>
      </c>
      <c r="G248" s="77" t="s">
        <v>375</v>
      </c>
      <c r="H248" s="82" t="s">
        <v>376</v>
      </c>
      <c r="I248" s="77" t="s">
        <v>377</v>
      </c>
      <c r="J248" s="77" t="s">
        <v>378</v>
      </c>
      <c r="K248" s="53" t="s">
        <v>379</v>
      </c>
      <c r="L248" s="102" t="s">
        <v>241</v>
      </c>
      <c r="M248" s="8"/>
      <c r="N248" s="5"/>
      <c r="O248" s="20" t="str">
        <f>IFERROR(M248/N248*100%," ")</f>
        <v xml:space="preserve"> </v>
      </c>
      <c r="P248" s="21"/>
      <c r="Q248" s="21" t="str">
        <f t="shared" ref="Q248:Q259" si="37">IFERROR(IF((+O248/P248)&gt;100%,100%,(O248/P248)),"")</f>
        <v/>
      </c>
      <c r="R248" s="25"/>
      <c r="S248" s="73"/>
      <c r="T248" s="23"/>
      <c r="U248" s="30"/>
      <c r="V248" s="16"/>
      <c r="W248" s="16"/>
      <c r="X248" s="47"/>
      <c r="Y248" s="74"/>
      <c r="Z248" s="74"/>
      <c r="AA248" s="75"/>
      <c r="AB248" s="75"/>
      <c r="AC248" s="29" t="s">
        <v>386</v>
      </c>
    </row>
    <row r="249" spans="1:29" ht="30.75" customHeight="1" x14ac:dyDescent="0.25">
      <c r="A249" s="39"/>
      <c r="B249" s="79"/>
      <c r="C249" s="79"/>
      <c r="D249" s="79"/>
      <c r="E249" s="79"/>
      <c r="F249" s="85"/>
      <c r="G249" s="79"/>
      <c r="H249" s="85"/>
      <c r="I249" s="79"/>
      <c r="J249" s="79"/>
      <c r="K249" s="54"/>
      <c r="L249" s="102" t="s">
        <v>242</v>
      </c>
      <c r="M249" s="8"/>
      <c r="N249" s="5"/>
      <c r="O249" s="20" t="str">
        <f t="shared" ref="O249:O260" si="38">IFERROR(M249/N249*100%," ")</f>
        <v xml:space="preserve"> </v>
      </c>
      <c r="P249" s="21"/>
      <c r="Q249" s="21" t="str">
        <f t="shared" si="37"/>
        <v/>
      </c>
      <c r="R249" s="25"/>
      <c r="S249" s="73"/>
      <c r="T249" s="23"/>
      <c r="U249" s="30"/>
      <c r="V249" s="16"/>
      <c r="W249" s="16"/>
      <c r="X249" s="47"/>
      <c r="Y249" s="74"/>
      <c r="Z249" s="74"/>
      <c r="AA249" s="75"/>
      <c r="AB249" s="75"/>
      <c r="AC249" s="29" t="s">
        <v>386</v>
      </c>
    </row>
    <row r="250" spans="1:29" ht="30.75" customHeight="1" x14ac:dyDescent="0.25">
      <c r="A250" s="39"/>
      <c r="B250" s="79"/>
      <c r="C250" s="79"/>
      <c r="D250" s="79"/>
      <c r="E250" s="79"/>
      <c r="F250" s="85"/>
      <c r="G250" s="79"/>
      <c r="H250" s="85"/>
      <c r="I250" s="79"/>
      <c r="J250" s="79"/>
      <c r="K250" s="54"/>
      <c r="L250" s="102" t="s">
        <v>243</v>
      </c>
      <c r="M250" s="8"/>
      <c r="N250" s="5"/>
      <c r="O250" s="20" t="str">
        <f t="shared" si="38"/>
        <v xml:space="preserve"> </v>
      </c>
      <c r="P250" s="21"/>
      <c r="Q250" s="21" t="str">
        <f t="shared" si="37"/>
        <v/>
      </c>
      <c r="R250" s="25"/>
      <c r="S250" s="73"/>
      <c r="T250" s="23"/>
      <c r="U250" s="30"/>
      <c r="V250" s="16"/>
      <c r="W250" s="16"/>
      <c r="X250" s="47"/>
      <c r="Y250" s="74"/>
      <c r="Z250" s="74"/>
      <c r="AA250" s="75"/>
      <c r="AB250" s="75"/>
      <c r="AC250" s="29" t="s">
        <v>386</v>
      </c>
    </row>
    <row r="251" spans="1:29" ht="30.75" customHeight="1" x14ac:dyDescent="0.25">
      <c r="A251" s="39"/>
      <c r="B251" s="79"/>
      <c r="C251" s="79"/>
      <c r="D251" s="79"/>
      <c r="E251" s="79"/>
      <c r="F251" s="85"/>
      <c r="G251" s="79"/>
      <c r="H251" s="85"/>
      <c r="I251" s="79"/>
      <c r="J251" s="79"/>
      <c r="K251" s="54"/>
      <c r="L251" s="102" t="s">
        <v>244</v>
      </c>
      <c r="M251" s="8"/>
      <c r="N251" s="5"/>
      <c r="O251" s="20" t="str">
        <f t="shared" si="38"/>
        <v xml:space="preserve"> </v>
      </c>
      <c r="P251" s="21"/>
      <c r="Q251" s="21" t="str">
        <f t="shared" si="37"/>
        <v/>
      </c>
      <c r="R251" s="25"/>
      <c r="S251" s="73"/>
      <c r="T251" s="23"/>
      <c r="U251" s="30"/>
      <c r="V251" s="16"/>
      <c r="W251" s="16"/>
      <c r="X251" s="47"/>
      <c r="Y251" s="74"/>
      <c r="Z251" s="74"/>
      <c r="AA251" s="75"/>
      <c r="AB251" s="75"/>
      <c r="AC251" s="29" t="s">
        <v>386</v>
      </c>
    </row>
    <row r="252" spans="1:29" ht="30.75" customHeight="1" x14ac:dyDescent="0.25">
      <c r="A252" s="39"/>
      <c r="B252" s="79"/>
      <c r="C252" s="79"/>
      <c r="D252" s="79"/>
      <c r="E252" s="79"/>
      <c r="F252" s="85"/>
      <c r="G252" s="79"/>
      <c r="H252" s="85"/>
      <c r="I252" s="79"/>
      <c r="J252" s="79"/>
      <c r="K252" s="54"/>
      <c r="L252" s="102" t="s">
        <v>245</v>
      </c>
      <c r="M252" s="8"/>
      <c r="N252" s="5"/>
      <c r="O252" s="20" t="str">
        <f t="shared" si="38"/>
        <v xml:space="preserve"> </v>
      </c>
      <c r="P252" s="21"/>
      <c r="Q252" s="21" t="str">
        <f t="shared" si="37"/>
        <v/>
      </c>
      <c r="R252" s="25"/>
      <c r="S252" s="73"/>
      <c r="T252" s="23"/>
      <c r="U252" s="30"/>
      <c r="V252" s="16"/>
      <c r="W252" s="16"/>
      <c r="X252" s="47"/>
      <c r="Y252" s="74"/>
      <c r="Z252" s="74"/>
      <c r="AA252" s="75"/>
      <c r="AB252" s="75"/>
      <c r="AC252" s="29" t="s">
        <v>386</v>
      </c>
    </row>
    <row r="253" spans="1:29" ht="30.75" customHeight="1" x14ac:dyDescent="0.25">
      <c r="A253" s="39"/>
      <c r="B253" s="79"/>
      <c r="C253" s="79"/>
      <c r="D253" s="79"/>
      <c r="E253" s="79"/>
      <c r="F253" s="85"/>
      <c r="G253" s="79"/>
      <c r="H253" s="85"/>
      <c r="I253" s="79"/>
      <c r="J253" s="79"/>
      <c r="K253" s="54"/>
      <c r="L253" s="102" t="s">
        <v>246</v>
      </c>
      <c r="M253" s="8"/>
      <c r="N253" s="5"/>
      <c r="O253" s="20" t="str">
        <f t="shared" si="38"/>
        <v xml:space="preserve"> </v>
      </c>
      <c r="P253" s="21"/>
      <c r="Q253" s="21" t="str">
        <f t="shared" si="37"/>
        <v/>
      </c>
      <c r="R253" s="25"/>
      <c r="S253" s="73"/>
      <c r="T253" s="23"/>
      <c r="U253" s="30"/>
      <c r="V253" s="16"/>
      <c r="W253" s="16"/>
      <c r="X253" s="47"/>
      <c r="Y253" s="74"/>
      <c r="Z253" s="74"/>
      <c r="AA253" s="75"/>
      <c r="AB253" s="75"/>
      <c r="AC253" s="29" t="s">
        <v>386</v>
      </c>
    </row>
    <row r="254" spans="1:29" ht="30.75" customHeight="1" x14ac:dyDescent="0.25">
      <c r="A254" s="39"/>
      <c r="B254" s="79"/>
      <c r="C254" s="79"/>
      <c r="D254" s="79"/>
      <c r="E254" s="79"/>
      <c r="F254" s="85"/>
      <c r="G254" s="79"/>
      <c r="H254" s="85"/>
      <c r="I254" s="79"/>
      <c r="J254" s="79"/>
      <c r="K254" s="54"/>
      <c r="L254" s="102" t="s">
        <v>247</v>
      </c>
      <c r="M254" s="8"/>
      <c r="N254" s="5"/>
      <c r="O254" s="20" t="str">
        <f t="shared" si="38"/>
        <v xml:space="preserve"> </v>
      </c>
      <c r="P254" s="21"/>
      <c r="Q254" s="21" t="str">
        <f t="shared" si="37"/>
        <v/>
      </c>
      <c r="R254" s="25"/>
      <c r="S254" s="73"/>
      <c r="T254" s="23"/>
      <c r="U254" s="30"/>
      <c r="V254" s="16"/>
      <c r="W254" s="16"/>
      <c r="X254" s="47"/>
      <c r="Y254" s="74"/>
      <c r="Z254" s="74"/>
      <c r="AA254" s="75"/>
      <c r="AB254" s="75"/>
      <c r="AC254" s="29" t="s">
        <v>386</v>
      </c>
    </row>
    <row r="255" spans="1:29" ht="30.75" customHeight="1" x14ac:dyDescent="0.25">
      <c r="A255" s="39"/>
      <c r="B255" s="79"/>
      <c r="C255" s="79"/>
      <c r="D255" s="79"/>
      <c r="E255" s="79"/>
      <c r="F255" s="85"/>
      <c r="G255" s="79"/>
      <c r="H255" s="85"/>
      <c r="I255" s="79"/>
      <c r="J255" s="79"/>
      <c r="K255" s="54"/>
      <c r="L255" s="102" t="s">
        <v>248</v>
      </c>
      <c r="M255" s="8"/>
      <c r="N255" s="5"/>
      <c r="O255" s="20" t="str">
        <f t="shared" si="38"/>
        <v xml:space="preserve"> </v>
      </c>
      <c r="P255" s="21"/>
      <c r="Q255" s="21" t="str">
        <f t="shared" si="37"/>
        <v/>
      </c>
      <c r="R255" s="25"/>
      <c r="S255" s="73"/>
      <c r="T255" s="23"/>
      <c r="U255" s="30"/>
      <c r="V255" s="16"/>
      <c r="W255" s="16"/>
      <c r="X255" s="47"/>
      <c r="Y255" s="74"/>
      <c r="Z255" s="74"/>
      <c r="AA255" s="75"/>
      <c r="AB255" s="75"/>
      <c r="AC255" s="29" t="s">
        <v>386</v>
      </c>
    </row>
    <row r="256" spans="1:29" ht="30.75" customHeight="1" x14ac:dyDescent="0.25">
      <c r="A256" s="39"/>
      <c r="B256" s="79"/>
      <c r="C256" s="79"/>
      <c r="D256" s="79"/>
      <c r="E256" s="79"/>
      <c r="F256" s="85"/>
      <c r="G256" s="79"/>
      <c r="H256" s="85"/>
      <c r="I256" s="79"/>
      <c r="J256" s="79"/>
      <c r="K256" s="54"/>
      <c r="L256" s="102" t="s">
        <v>249</v>
      </c>
      <c r="M256" s="8"/>
      <c r="N256" s="5"/>
      <c r="O256" s="20" t="str">
        <f t="shared" si="38"/>
        <v xml:space="preserve"> </v>
      </c>
      <c r="P256" s="21"/>
      <c r="Q256" s="21" t="str">
        <f t="shared" si="37"/>
        <v/>
      </c>
      <c r="R256" s="25"/>
      <c r="S256" s="73"/>
      <c r="T256" s="23"/>
      <c r="U256" s="30"/>
      <c r="V256" s="16"/>
      <c r="W256" s="16"/>
      <c r="X256" s="47"/>
      <c r="Y256" s="74"/>
      <c r="Z256" s="74"/>
      <c r="AA256" s="75"/>
      <c r="AB256" s="75"/>
      <c r="AC256" s="29" t="s">
        <v>386</v>
      </c>
    </row>
    <row r="257" spans="1:29" ht="30.75" customHeight="1" x14ac:dyDescent="0.25">
      <c r="A257" s="39"/>
      <c r="B257" s="79"/>
      <c r="C257" s="79"/>
      <c r="D257" s="79"/>
      <c r="E257" s="79"/>
      <c r="F257" s="85"/>
      <c r="G257" s="79"/>
      <c r="H257" s="85"/>
      <c r="I257" s="79"/>
      <c r="J257" s="79"/>
      <c r="K257" s="54"/>
      <c r="L257" s="102" t="s">
        <v>250</v>
      </c>
      <c r="M257" s="22"/>
      <c r="N257" s="5"/>
      <c r="O257" s="20" t="str">
        <f t="shared" si="38"/>
        <v xml:space="preserve"> </v>
      </c>
      <c r="P257" s="21"/>
      <c r="Q257" s="21" t="str">
        <f t="shared" si="37"/>
        <v/>
      </c>
      <c r="R257" s="25"/>
      <c r="S257" s="73"/>
      <c r="T257" s="23"/>
      <c r="U257" s="30"/>
      <c r="V257" s="16"/>
      <c r="W257" s="16"/>
      <c r="X257" s="47"/>
      <c r="Y257" s="74"/>
      <c r="Z257" s="74"/>
      <c r="AA257" s="75"/>
      <c r="AB257" s="75"/>
      <c r="AC257" s="29" t="s">
        <v>386</v>
      </c>
    </row>
    <row r="258" spans="1:29" ht="30.75" customHeight="1" x14ac:dyDescent="0.25">
      <c r="A258" s="39"/>
      <c r="B258" s="79"/>
      <c r="C258" s="79"/>
      <c r="D258" s="79"/>
      <c r="E258" s="79"/>
      <c r="F258" s="85"/>
      <c r="G258" s="79"/>
      <c r="H258" s="85"/>
      <c r="I258" s="79"/>
      <c r="J258" s="79"/>
      <c r="K258" s="54"/>
      <c r="L258" s="102" t="s">
        <v>251</v>
      </c>
      <c r="M258" s="22"/>
      <c r="N258" s="5"/>
      <c r="O258" s="20" t="str">
        <f t="shared" si="38"/>
        <v xml:space="preserve"> </v>
      </c>
      <c r="P258" s="21"/>
      <c r="Q258" s="21" t="str">
        <f t="shared" si="37"/>
        <v/>
      </c>
      <c r="R258" s="25"/>
      <c r="S258" s="73"/>
      <c r="T258" s="23"/>
      <c r="U258" s="30"/>
      <c r="V258" s="16"/>
      <c r="W258" s="16"/>
      <c r="X258" s="47"/>
      <c r="Y258" s="74"/>
      <c r="Z258" s="74"/>
      <c r="AA258" s="75"/>
      <c r="AB258" s="75"/>
      <c r="AC258" s="29" t="s">
        <v>386</v>
      </c>
    </row>
    <row r="259" spans="1:29" ht="30.75" customHeight="1" x14ac:dyDescent="0.25">
      <c r="A259" s="39"/>
      <c r="B259" s="79"/>
      <c r="C259" s="79"/>
      <c r="D259" s="79"/>
      <c r="E259" s="79"/>
      <c r="F259" s="85"/>
      <c r="G259" s="79"/>
      <c r="H259" s="85"/>
      <c r="I259" s="79"/>
      <c r="J259" s="79"/>
      <c r="K259" s="54"/>
      <c r="L259" s="102" t="s">
        <v>252</v>
      </c>
      <c r="M259" s="22"/>
      <c r="N259" s="5"/>
      <c r="O259" s="20" t="str">
        <f t="shared" si="38"/>
        <v xml:space="preserve"> </v>
      </c>
      <c r="P259" s="21"/>
      <c r="Q259" s="21" t="str">
        <f t="shared" si="37"/>
        <v/>
      </c>
      <c r="R259" s="25"/>
      <c r="S259" s="73"/>
      <c r="T259" s="23"/>
      <c r="U259" s="30"/>
      <c r="V259" s="16"/>
      <c r="W259" s="16"/>
      <c r="X259" s="47"/>
      <c r="Y259" s="74"/>
      <c r="Z259" s="74"/>
      <c r="AA259" s="75"/>
      <c r="AB259" s="75"/>
      <c r="AC259" s="29" t="s">
        <v>386</v>
      </c>
    </row>
    <row r="260" spans="1:29" ht="30.75" customHeight="1" x14ac:dyDescent="0.25">
      <c r="A260" s="40"/>
      <c r="B260" s="79"/>
      <c r="C260" s="79"/>
      <c r="D260" s="79"/>
      <c r="E260" s="79"/>
      <c r="F260" s="85"/>
      <c r="G260" s="79"/>
      <c r="H260" s="85"/>
      <c r="I260" s="79"/>
      <c r="J260" s="79"/>
      <c r="K260" s="55"/>
      <c r="L260" s="35" t="s">
        <v>29</v>
      </c>
      <c r="M260" s="21"/>
      <c r="N260" s="21"/>
      <c r="O260" s="20" t="str">
        <f t="shared" si="38"/>
        <v xml:space="preserve"> </v>
      </c>
      <c r="P260" s="21"/>
      <c r="Q260" s="21" t="str">
        <f>IFERROR(IF((+O260/P260)&gt;100%,100%,(O260/P260)),"")</f>
        <v/>
      </c>
      <c r="R260" s="25"/>
      <c r="S260" s="24"/>
      <c r="T260" s="23"/>
      <c r="U260" s="16"/>
      <c r="V260" s="16"/>
      <c r="W260" s="16"/>
      <c r="X260" s="16"/>
      <c r="Y260" s="27"/>
      <c r="Z260" s="27"/>
      <c r="AA260" s="28"/>
      <c r="AB260" s="28"/>
      <c r="AC260" s="29" t="s">
        <v>386</v>
      </c>
    </row>
    <row r="261" spans="1:29" ht="30.75" customHeight="1" x14ac:dyDescent="0.25">
      <c r="A261" s="33" t="s">
        <v>2</v>
      </c>
      <c r="B261" s="33" t="s">
        <v>83</v>
      </c>
      <c r="C261" s="33" t="s">
        <v>3</v>
      </c>
      <c r="D261" s="33" t="s">
        <v>4</v>
      </c>
      <c r="E261" s="33" t="s">
        <v>5</v>
      </c>
      <c r="F261" s="33" t="s">
        <v>6</v>
      </c>
      <c r="G261" s="33" t="s">
        <v>7</v>
      </c>
      <c r="H261" s="33" t="s">
        <v>8</v>
      </c>
      <c r="I261" s="33" t="s">
        <v>9</v>
      </c>
      <c r="J261" s="33" t="s">
        <v>10</v>
      </c>
      <c r="K261" s="33" t="s">
        <v>85</v>
      </c>
      <c r="L261" s="33" t="s">
        <v>11</v>
      </c>
      <c r="M261" s="33" t="s">
        <v>12</v>
      </c>
      <c r="N261" s="33" t="s">
        <v>13</v>
      </c>
      <c r="O261" s="33" t="s">
        <v>14</v>
      </c>
      <c r="P261" s="33" t="s">
        <v>15</v>
      </c>
      <c r="Q261" s="33" t="s">
        <v>16</v>
      </c>
      <c r="R261" s="33" t="s">
        <v>79</v>
      </c>
      <c r="S261" s="34" t="s">
        <v>18</v>
      </c>
      <c r="T261" s="34" t="s">
        <v>19</v>
      </c>
      <c r="U261" s="32" t="s">
        <v>80</v>
      </c>
      <c r="V261" s="32" t="s">
        <v>20</v>
      </c>
      <c r="W261" s="32" t="s">
        <v>84</v>
      </c>
      <c r="X261" s="32" t="s">
        <v>21</v>
      </c>
      <c r="Y261" s="32" t="s">
        <v>81</v>
      </c>
      <c r="Z261" s="32" t="s">
        <v>82</v>
      </c>
      <c r="AA261" s="32" t="s">
        <v>22</v>
      </c>
      <c r="AB261" s="32" t="s">
        <v>23</v>
      </c>
      <c r="AC261" s="32" t="s">
        <v>24</v>
      </c>
    </row>
    <row r="262" spans="1:29" ht="30.75" customHeight="1" x14ac:dyDescent="0.25">
      <c r="A262" s="38">
        <v>2</v>
      </c>
      <c r="B262" s="77" t="s">
        <v>372</v>
      </c>
      <c r="C262" s="77" t="s">
        <v>380</v>
      </c>
      <c r="D262" s="83" t="s">
        <v>381</v>
      </c>
      <c r="E262" s="77" t="s">
        <v>88</v>
      </c>
      <c r="F262" s="77" t="s">
        <v>30</v>
      </c>
      <c r="G262" s="77" t="s">
        <v>25</v>
      </c>
      <c r="H262" s="77" t="s">
        <v>382</v>
      </c>
      <c r="I262" s="83" t="s">
        <v>383</v>
      </c>
      <c r="J262" s="77" t="s">
        <v>384</v>
      </c>
      <c r="K262" s="53" t="s">
        <v>385</v>
      </c>
      <c r="L262" s="19" t="s">
        <v>204</v>
      </c>
      <c r="M262" s="8"/>
      <c r="N262" s="8"/>
      <c r="O262" s="20"/>
      <c r="P262" s="21"/>
      <c r="Q262" s="21" t="str">
        <f>IFERROR(IF((+O262/P262)&gt;100%,100%,(O262/P262)),"")</f>
        <v/>
      </c>
      <c r="R262" s="25"/>
      <c r="S262" s="25"/>
      <c r="T262" s="23"/>
      <c r="U262" s="30"/>
      <c r="V262" s="16"/>
      <c r="W262" s="16"/>
      <c r="X262" s="16"/>
      <c r="Y262" s="27"/>
      <c r="Z262" s="27"/>
      <c r="AA262" s="28"/>
      <c r="AB262" s="28"/>
      <c r="AC262" s="29" t="s">
        <v>386</v>
      </c>
    </row>
    <row r="263" spans="1:29" ht="30.75" customHeight="1" x14ac:dyDescent="0.25">
      <c r="A263" s="39"/>
      <c r="B263" s="79"/>
      <c r="C263" s="79"/>
      <c r="D263" s="86"/>
      <c r="E263" s="79"/>
      <c r="F263" s="79"/>
      <c r="G263" s="79"/>
      <c r="H263" s="79"/>
      <c r="I263" s="86"/>
      <c r="J263" s="79"/>
      <c r="K263" s="54"/>
      <c r="L263" s="19" t="s">
        <v>205</v>
      </c>
      <c r="M263" s="22"/>
      <c r="N263" s="8"/>
      <c r="O263" s="20"/>
      <c r="P263" s="21"/>
      <c r="Q263" s="21" t="str">
        <f>IFERROR(IF((+O263/P263)&gt;100%,100%,(O263/P263)),"")</f>
        <v/>
      </c>
      <c r="R263" s="25"/>
      <c r="S263" s="25"/>
      <c r="T263" s="23"/>
      <c r="U263" s="30"/>
      <c r="V263" s="16"/>
      <c r="W263" s="16"/>
      <c r="X263" s="16"/>
      <c r="Y263" s="27"/>
      <c r="Z263" s="27"/>
      <c r="AA263" s="28"/>
      <c r="AB263" s="28"/>
      <c r="AC263" s="29" t="s">
        <v>386</v>
      </c>
    </row>
    <row r="264" spans="1:29" ht="30.75" customHeight="1" x14ac:dyDescent="0.25">
      <c r="A264" s="40"/>
      <c r="B264" s="80"/>
      <c r="C264" s="80"/>
      <c r="D264" s="89"/>
      <c r="E264" s="80"/>
      <c r="F264" s="80"/>
      <c r="G264" s="80"/>
      <c r="H264" s="80"/>
      <c r="I264" s="89"/>
      <c r="J264" s="80"/>
      <c r="K264" s="55"/>
      <c r="L264" s="35" t="s">
        <v>29</v>
      </c>
      <c r="M264" s="21"/>
      <c r="N264" s="21"/>
      <c r="O264" s="21"/>
      <c r="P264" s="21"/>
      <c r="Q264" s="21" t="str">
        <f>IFERROR(IF((+O264/P264)&gt;100%,100%,(O264/P264)),"")</f>
        <v/>
      </c>
      <c r="R264" s="25"/>
      <c r="S264" s="24"/>
      <c r="T264" s="23"/>
      <c r="U264" s="16"/>
      <c r="V264" s="16"/>
      <c r="W264" s="16"/>
      <c r="X264" s="16"/>
      <c r="Y264" s="27"/>
      <c r="Z264" s="27"/>
      <c r="AA264" s="28"/>
      <c r="AB264" s="28"/>
      <c r="AC264" s="29" t="s">
        <v>386</v>
      </c>
    </row>
    <row r="265" spans="1:29" ht="30.75" customHeight="1" x14ac:dyDescent="0.25">
      <c r="A265" s="33" t="s">
        <v>2</v>
      </c>
      <c r="B265" s="33" t="s">
        <v>83</v>
      </c>
      <c r="C265" s="33" t="s">
        <v>3</v>
      </c>
      <c r="D265" s="33" t="s">
        <v>4</v>
      </c>
      <c r="E265" s="33" t="s">
        <v>5</v>
      </c>
      <c r="F265" s="33" t="s">
        <v>6</v>
      </c>
      <c r="G265" s="33" t="s">
        <v>7</v>
      </c>
      <c r="H265" s="33" t="s">
        <v>8</v>
      </c>
      <c r="I265" s="33" t="s">
        <v>9</v>
      </c>
      <c r="J265" s="33" t="s">
        <v>10</v>
      </c>
      <c r="K265" s="33" t="s">
        <v>85</v>
      </c>
      <c r="L265" s="33" t="s">
        <v>11</v>
      </c>
      <c r="M265" s="33" t="s">
        <v>12</v>
      </c>
      <c r="N265" s="33" t="s">
        <v>13</v>
      </c>
      <c r="O265" s="33" t="s">
        <v>14</v>
      </c>
      <c r="P265" s="33" t="s">
        <v>15</v>
      </c>
      <c r="Q265" s="33" t="s">
        <v>16</v>
      </c>
      <c r="R265" s="33" t="s">
        <v>79</v>
      </c>
      <c r="S265" s="34" t="s">
        <v>18</v>
      </c>
      <c r="T265" s="34" t="s">
        <v>19</v>
      </c>
      <c r="U265" s="32" t="s">
        <v>80</v>
      </c>
      <c r="V265" s="32" t="s">
        <v>20</v>
      </c>
      <c r="W265" s="32" t="s">
        <v>84</v>
      </c>
      <c r="X265" s="32" t="s">
        <v>21</v>
      </c>
      <c r="Y265" s="32" t="s">
        <v>81</v>
      </c>
      <c r="Z265" s="32" t="s">
        <v>82</v>
      </c>
      <c r="AA265" s="32" t="s">
        <v>22</v>
      </c>
      <c r="AB265" s="32" t="s">
        <v>23</v>
      </c>
      <c r="AC265" s="32" t="s">
        <v>24</v>
      </c>
    </row>
    <row r="266" spans="1:29" ht="30.75" customHeight="1" x14ac:dyDescent="0.25">
      <c r="A266" s="38">
        <v>1</v>
      </c>
      <c r="B266" s="77" t="s">
        <v>387</v>
      </c>
      <c r="C266" s="77" t="s">
        <v>388</v>
      </c>
      <c r="D266" s="77" t="s">
        <v>389</v>
      </c>
      <c r="E266" s="77" t="s">
        <v>88</v>
      </c>
      <c r="F266" s="77" t="s">
        <v>54</v>
      </c>
      <c r="G266" s="77" t="s">
        <v>390</v>
      </c>
      <c r="H266" s="77" t="s">
        <v>391</v>
      </c>
      <c r="I266" s="77" t="s">
        <v>392</v>
      </c>
      <c r="J266" s="77" t="s">
        <v>393</v>
      </c>
      <c r="K266" s="53" t="s">
        <v>394</v>
      </c>
      <c r="L266" s="102" t="s">
        <v>241</v>
      </c>
      <c r="M266" s="8"/>
      <c r="N266" s="8"/>
      <c r="O266" s="20"/>
      <c r="P266" s="21"/>
      <c r="Q266" s="21" t="str">
        <f t="shared" ref="Q266:Q277" si="39">IFERROR(IF((+O266/P266)&gt;100%,100%,(O266/P266)),"")</f>
        <v/>
      </c>
      <c r="R266" s="25"/>
      <c r="S266" s="73"/>
      <c r="T266" s="23"/>
      <c r="U266" s="30"/>
      <c r="V266" s="16"/>
      <c r="W266" s="16"/>
      <c r="X266" s="47"/>
      <c r="Y266" s="74"/>
      <c r="Z266" s="74"/>
      <c r="AA266" s="75"/>
      <c r="AB266" s="75"/>
      <c r="AC266" s="29" t="s">
        <v>413</v>
      </c>
    </row>
    <row r="267" spans="1:29" ht="30.75" customHeight="1" x14ac:dyDescent="0.25">
      <c r="A267" s="39"/>
      <c r="B267" s="79"/>
      <c r="C267" s="79"/>
      <c r="D267" s="79"/>
      <c r="E267" s="79"/>
      <c r="F267" s="79"/>
      <c r="G267" s="79"/>
      <c r="H267" s="79"/>
      <c r="I267" s="79"/>
      <c r="J267" s="79"/>
      <c r="K267" s="54"/>
      <c r="L267" s="102" t="s">
        <v>242</v>
      </c>
      <c r="M267" s="8"/>
      <c r="N267" s="8"/>
      <c r="O267" s="20"/>
      <c r="P267" s="21"/>
      <c r="Q267" s="21" t="str">
        <f t="shared" si="39"/>
        <v/>
      </c>
      <c r="R267" s="25"/>
      <c r="S267" s="73"/>
      <c r="T267" s="23"/>
      <c r="U267" s="30"/>
      <c r="V267" s="16"/>
      <c r="W267" s="16"/>
      <c r="X267" s="47"/>
      <c r="Y267" s="74"/>
      <c r="Z267" s="74"/>
      <c r="AA267" s="75"/>
      <c r="AB267" s="75"/>
      <c r="AC267" s="29" t="s">
        <v>413</v>
      </c>
    </row>
    <row r="268" spans="1:29" ht="30.75" customHeight="1" x14ac:dyDescent="0.25">
      <c r="A268" s="39"/>
      <c r="B268" s="79"/>
      <c r="C268" s="79"/>
      <c r="D268" s="79"/>
      <c r="E268" s="79"/>
      <c r="F268" s="79"/>
      <c r="G268" s="79"/>
      <c r="H268" s="79"/>
      <c r="I268" s="79"/>
      <c r="J268" s="79"/>
      <c r="K268" s="54"/>
      <c r="L268" s="102" t="s">
        <v>243</v>
      </c>
      <c r="M268" s="8"/>
      <c r="N268" s="8"/>
      <c r="O268" s="20"/>
      <c r="P268" s="21"/>
      <c r="Q268" s="21" t="str">
        <f t="shared" si="39"/>
        <v/>
      </c>
      <c r="R268" s="25"/>
      <c r="S268" s="73"/>
      <c r="T268" s="23"/>
      <c r="U268" s="30"/>
      <c r="V268" s="16"/>
      <c r="W268" s="16"/>
      <c r="X268" s="47"/>
      <c r="Y268" s="74"/>
      <c r="Z268" s="74"/>
      <c r="AA268" s="75"/>
      <c r="AB268" s="75"/>
      <c r="AC268" s="29" t="s">
        <v>413</v>
      </c>
    </row>
    <row r="269" spans="1:29" ht="30.75" customHeight="1" x14ac:dyDescent="0.25">
      <c r="A269" s="39"/>
      <c r="B269" s="79"/>
      <c r="C269" s="79"/>
      <c r="D269" s="79"/>
      <c r="E269" s="79"/>
      <c r="F269" s="79"/>
      <c r="G269" s="79"/>
      <c r="H269" s="79"/>
      <c r="I269" s="79"/>
      <c r="J269" s="79"/>
      <c r="K269" s="54"/>
      <c r="L269" s="102" t="s">
        <v>244</v>
      </c>
      <c r="M269" s="8"/>
      <c r="N269" s="8"/>
      <c r="O269" s="20"/>
      <c r="P269" s="21"/>
      <c r="Q269" s="21" t="str">
        <f t="shared" si="39"/>
        <v/>
      </c>
      <c r="R269" s="25"/>
      <c r="S269" s="73"/>
      <c r="T269" s="23"/>
      <c r="U269" s="30"/>
      <c r="V269" s="16"/>
      <c r="W269" s="16"/>
      <c r="X269" s="47"/>
      <c r="Y269" s="74"/>
      <c r="Z269" s="74"/>
      <c r="AA269" s="75"/>
      <c r="AB269" s="75"/>
      <c r="AC269" s="29" t="s">
        <v>413</v>
      </c>
    </row>
    <row r="270" spans="1:29" ht="30.75" customHeight="1" x14ac:dyDescent="0.25">
      <c r="A270" s="39"/>
      <c r="B270" s="79"/>
      <c r="C270" s="79"/>
      <c r="D270" s="79"/>
      <c r="E270" s="79"/>
      <c r="F270" s="79"/>
      <c r="G270" s="79"/>
      <c r="H270" s="79"/>
      <c r="I270" s="79"/>
      <c r="J270" s="79"/>
      <c r="K270" s="54"/>
      <c r="L270" s="102" t="s">
        <v>245</v>
      </c>
      <c r="M270" s="8"/>
      <c r="N270" s="8"/>
      <c r="O270" s="20"/>
      <c r="P270" s="21"/>
      <c r="Q270" s="21" t="str">
        <f t="shared" si="39"/>
        <v/>
      </c>
      <c r="R270" s="25"/>
      <c r="S270" s="73"/>
      <c r="T270" s="23"/>
      <c r="U270" s="30"/>
      <c r="V270" s="16"/>
      <c r="W270" s="16"/>
      <c r="X270" s="47"/>
      <c r="Y270" s="74"/>
      <c r="Z270" s="74"/>
      <c r="AA270" s="75"/>
      <c r="AB270" s="75"/>
      <c r="AC270" s="29" t="s">
        <v>413</v>
      </c>
    </row>
    <row r="271" spans="1:29" ht="30.75" customHeight="1" x14ac:dyDescent="0.25">
      <c r="A271" s="39"/>
      <c r="B271" s="79"/>
      <c r="C271" s="79"/>
      <c r="D271" s="79"/>
      <c r="E271" s="79"/>
      <c r="F271" s="79"/>
      <c r="G271" s="79"/>
      <c r="H271" s="79"/>
      <c r="I271" s="79"/>
      <c r="J271" s="79"/>
      <c r="K271" s="54"/>
      <c r="L271" s="102" t="s">
        <v>246</v>
      </c>
      <c r="M271" s="8"/>
      <c r="N271" s="8"/>
      <c r="O271" s="20"/>
      <c r="P271" s="21"/>
      <c r="Q271" s="21" t="str">
        <f t="shared" si="39"/>
        <v/>
      </c>
      <c r="R271" s="25"/>
      <c r="S271" s="73"/>
      <c r="T271" s="23"/>
      <c r="U271" s="30"/>
      <c r="V271" s="16"/>
      <c r="W271" s="16"/>
      <c r="X271" s="47"/>
      <c r="Y271" s="74"/>
      <c r="Z271" s="74"/>
      <c r="AA271" s="75"/>
      <c r="AB271" s="75"/>
      <c r="AC271" s="29" t="s">
        <v>413</v>
      </c>
    </row>
    <row r="272" spans="1:29" ht="30.75" customHeight="1" x14ac:dyDescent="0.25">
      <c r="A272" s="39"/>
      <c r="B272" s="79"/>
      <c r="C272" s="79"/>
      <c r="D272" s="79"/>
      <c r="E272" s="79"/>
      <c r="F272" s="79"/>
      <c r="G272" s="79"/>
      <c r="H272" s="79"/>
      <c r="I272" s="79"/>
      <c r="J272" s="79"/>
      <c r="K272" s="54"/>
      <c r="L272" s="102" t="s">
        <v>247</v>
      </c>
      <c r="M272" s="8"/>
      <c r="N272" s="8"/>
      <c r="O272" s="20"/>
      <c r="P272" s="21"/>
      <c r="Q272" s="21" t="str">
        <f t="shared" si="39"/>
        <v/>
      </c>
      <c r="R272" s="25"/>
      <c r="S272" s="73"/>
      <c r="T272" s="23"/>
      <c r="U272" s="30"/>
      <c r="V272" s="16"/>
      <c r="W272" s="16"/>
      <c r="X272" s="47"/>
      <c r="Y272" s="74"/>
      <c r="Z272" s="74"/>
      <c r="AA272" s="75"/>
      <c r="AB272" s="75"/>
      <c r="AC272" s="29" t="s">
        <v>413</v>
      </c>
    </row>
    <row r="273" spans="1:29" ht="30.75" customHeight="1" x14ac:dyDescent="0.25">
      <c r="A273" s="39"/>
      <c r="B273" s="79"/>
      <c r="C273" s="79"/>
      <c r="D273" s="79"/>
      <c r="E273" s="79"/>
      <c r="F273" s="79"/>
      <c r="G273" s="79"/>
      <c r="H273" s="79"/>
      <c r="I273" s="79"/>
      <c r="J273" s="79"/>
      <c r="K273" s="54"/>
      <c r="L273" s="102" t="s">
        <v>248</v>
      </c>
      <c r="M273" s="8"/>
      <c r="N273" s="8"/>
      <c r="O273" s="20"/>
      <c r="P273" s="21"/>
      <c r="Q273" s="21" t="str">
        <f t="shared" si="39"/>
        <v/>
      </c>
      <c r="R273" s="25"/>
      <c r="S273" s="73"/>
      <c r="T273" s="23"/>
      <c r="U273" s="30"/>
      <c r="V273" s="16"/>
      <c r="W273" s="16"/>
      <c r="X273" s="47"/>
      <c r="Y273" s="74"/>
      <c r="Z273" s="74"/>
      <c r="AA273" s="75"/>
      <c r="AB273" s="75"/>
      <c r="AC273" s="29" t="s">
        <v>413</v>
      </c>
    </row>
    <row r="274" spans="1:29" ht="30.75" customHeight="1" x14ac:dyDescent="0.25">
      <c r="A274" s="39"/>
      <c r="B274" s="79"/>
      <c r="C274" s="79"/>
      <c r="D274" s="79"/>
      <c r="E274" s="79"/>
      <c r="F274" s="79"/>
      <c r="G274" s="79"/>
      <c r="H274" s="79"/>
      <c r="I274" s="79"/>
      <c r="J274" s="79"/>
      <c r="K274" s="54"/>
      <c r="L274" s="102" t="s">
        <v>249</v>
      </c>
      <c r="M274" s="8"/>
      <c r="N274" s="8"/>
      <c r="O274" s="20"/>
      <c r="P274" s="21"/>
      <c r="Q274" s="21" t="str">
        <f t="shared" si="39"/>
        <v/>
      </c>
      <c r="R274" s="25"/>
      <c r="S274" s="73"/>
      <c r="T274" s="23"/>
      <c r="U274" s="30"/>
      <c r="V274" s="16"/>
      <c r="W274" s="16"/>
      <c r="X274" s="47"/>
      <c r="Y274" s="74"/>
      <c r="Z274" s="74"/>
      <c r="AA274" s="75"/>
      <c r="AB274" s="75"/>
      <c r="AC274" s="29" t="s">
        <v>413</v>
      </c>
    </row>
    <row r="275" spans="1:29" ht="30.75" customHeight="1" x14ac:dyDescent="0.25">
      <c r="A275" s="39"/>
      <c r="B275" s="79"/>
      <c r="C275" s="79"/>
      <c r="D275" s="79"/>
      <c r="E275" s="79"/>
      <c r="F275" s="79"/>
      <c r="G275" s="79"/>
      <c r="H275" s="79"/>
      <c r="I275" s="79"/>
      <c r="J275" s="79"/>
      <c r="K275" s="54"/>
      <c r="L275" s="102" t="s">
        <v>250</v>
      </c>
      <c r="M275" s="22"/>
      <c r="N275" s="22"/>
      <c r="O275" s="20"/>
      <c r="P275" s="21"/>
      <c r="Q275" s="21" t="str">
        <f t="shared" si="39"/>
        <v/>
      </c>
      <c r="R275" s="25"/>
      <c r="S275" s="73"/>
      <c r="T275" s="23"/>
      <c r="U275" s="30"/>
      <c r="V275" s="16"/>
      <c r="W275" s="16"/>
      <c r="X275" s="47"/>
      <c r="Y275" s="74"/>
      <c r="Z275" s="74"/>
      <c r="AA275" s="75"/>
      <c r="AB275" s="75"/>
      <c r="AC275" s="29" t="s">
        <v>413</v>
      </c>
    </row>
    <row r="276" spans="1:29" ht="30.75" customHeight="1" x14ac:dyDescent="0.25">
      <c r="A276" s="39"/>
      <c r="B276" s="79"/>
      <c r="C276" s="79"/>
      <c r="D276" s="79"/>
      <c r="E276" s="79"/>
      <c r="F276" s="79"/>
      <c r="G276" s="79"/>
      <c r="H276" s="79"/>
      <c r="I276" s="79"/>
      <c r="J276" s="79"/>
      <c r="K276" s="54"/>
      <c r="L276" s="102" t="s">
        <v>251</v>
      </c>
      <c r="M276" s="22"/>
      <c r="N276" s="22"/>
      <c r="O276" s="20"/>
      <c r="P276" s="21"/>
      <c r="Q276" s="21" t="str">
        <f t="shared" si="39"/>
        <v/>
      </c>
      <c r="R276" s="25"/>
      <c r="S276" s="73"/>
      <c r="T276" s="23"/>
      <c r="U276" s="30"/>
      <c r="V276" s="16"/>
      <c r="W276" s="16"/>
      <c r="X276" s="47"/>
      <c r="Y276" s="74"/>
      <c r="Z276" s="74"/>
      <c r="AA276" s="75"/>
      <c r="AB276" s="75"/>
      <c r="AC276" s="29" t="s">
        <v>413</v>
      </c>
    </row>
    <row r="277" spans="1:29" ht="30.75" customHeight="1" x14ac:dyDescent="0.25">
      <c r="A277" s="39"/>
      <c r="B277" s="79"/>
      <c r="C277" s="79"/>
      <c r="D277" s="79"/>
      <c r="E277" s="79"/>
      <c r="F277" s="79"/>
      <c r="G277" s="79"/>
      <c r="H277" s="79"/>
      <c r="I277" s="79"/>
      <c r="J277" s="79"/>
      <c r="K277" s="54"/>
      <c r="L277" s="102" t="s">
        <v>252</v>
      </c>
      <c r="M277" s="22"/>
      <c r="N277" s="22"/>
      <c r="O277" s="20"/>
      <c r="P277" s="21"/>
      <c r="Q277" s="21" t="str">
        <f t="shared" si="39"/>
        <v/>
      </c>
      <c r="R277" s="25"/>
      <c r="S277" s="73"/>
      <c r="T277" s="23"/>
      <c r="U277" s="30"/>
      <c r="V277" s="16"/>
      <c r="W277" s="16"/>
      <c r="X277" s="47"/>
      <c r="Y277" s="74"/>
      <c r="Z277" s="74"/>
      <c r="AA277" s="75"/>
      <c r="AB277" s="75"/>
      <c r="AC277" s="29" t="s">
        <v>413</v>
      </c>
    </row>
    <row r="278" spans="1:29" ht="30.75" customHeight="1" x14ac:dyDescent="0.25">
      <c r="A278" s="40"/>
      <c r="B278" s="79"/>
      <c r="C278" s="79"/>
      <c r="D278" s="79"/>
      <c r="E278" s="79"/>
      <c r="F278" s="79"/>
      <c r="G278" s="79"/>
      <c r="H278" s="79"/>
      <c r="I278" s="79"/>
      <c r="J278" s="79"/>
      <c r="K278" s="55"/>
      <c r="L278" s="35" t="s">
        <v>29</v>
      </c>
      <c r="M278" s="21"/>
      <c r="N278" s="21"/>
      <c r="O278" s="21"/>
      <c r="P278" s="21"/>
      <c r="Q278" s="21" t="str">
        <f>IFERROR(IF((+O278/P278)&gt;100%,100%,(O278/P278)),"")</f>
        <v/>
      </c>
      <c r="R278" s="25"/>
      <c r="S278" s="24"/>
      <c r="T278" s="23"/>
      <c r="U278" s="16"/>
      <c r="V278" s="16"/>
      <c r="W278" s="16"/>
      <c r="X278" s="16"/>
      <c r="Y278" s="27"/>
      <c r="Z278" s="27"/>
      <c r="AA278" s="28"/>
      <c r="AB278" s="28"/>
      <c r="AC278" s="29" t="s">
        <v>413</v>
      </c>
    </row>
    <row r="279" spans="1:29" ht="30.75" customHeight="1" x14ac:dyDescent="0.25">
      <c r="A279" s="33" t="s">
        <v>2</v>
      </c>
      <c r="B279" s="33" t="s">
        <v>83</v>
      </c>
      <c r="C279" s="33" t="s">
        <v>3</v>
      </c>
      <c r="D279" s="33" t="s">
        <v>4</v>
      </c>
      <c r="E279" s="33" t="s">
        <v>5</v>
      </c>
      <c r="F279" s="33" t="s">
        <v>6</v>
      </c>
      <c r="G279" s="33" t="s">
        <v>7</v>
      </c>
      <c r="H279" s="33" t="s">
        <v>8</v>
      </c>
      <c r="I279" s="33" t="s">
        <v>9</v>
      </c>
      <c r="J279" s="33" t="s">
        <v>10</v>
      </c>
      <c r="K279" s="33" t="s">
        <v>85</v>
      </c>
      <c r="L279" s="33" t="s">
        <v>11</v>
      </c>
      <c r="M279" s="33" t="s">
        <v>12</v>
      </c>
      <c r="N279" s="33" t="s">
        <v>13</v>
      </c>
      <c r="O279" s="33" t="s">
        <v>14</v>
      </c>
      <c r="P279" s="33" t="s">
        <v>15</v>
      </c>
      <c r="Q279" s="33" t="s">
        <v>16</v>
      </c>
      <c r="R279" s="33" t="s">
        <v>79</v>
      </c>
      <c r="S279" s="34" t="s">
        <v>18</v>
      </c>
      <c r="T279" s="34" t="s">
        <v>19</v>
      </c>
      <c r="U279" s="32" t="s">
        <v>80</v>
      </c>
      <c r="V279" s="32" t="s">
        <v>20</v>
      </c>
      <c r="W279" s="32" t="s">
        <v>84</v>
      </c>
      <c r="X279" s="32" t="s">
        <v>21</v>
      </c>
      <c r="Y279" s="32" t="s">
        <v>81</v>
      </c>
      <c r="Z279" s="32" t="s">
        <v>82</v>
      </c>
      <c r="AA279" s="32" t="s">
        <v>22</v>
      </c>
      <c r="AB279" s="32" t="s">
        <v>23</v>
      </c>
      <c r="AC279" s="32" t="s">
        <v>24</v>
      </c>
    </row>
    <row r="280" spans="1:29" ht="30.75" customHeight="1" x14ac:dyDescent="0.25">
      <c r="A280" s="38">
        <v>2</v>
      </c>
      <c r="B280" s="77" t="s">
        <v>387</v>
      </c>
      <c r="C280" s="77" t="s">
        <v>395</v>
      </c>
      <c r="D280" s="77" t="s">
        <v>396</v>
      </c>
      <c r="E280" s="77" t="s">
        <v>88</v>
      </c>
      <c r="F280" s="77" t="s">
        <v>54</v>
      </c>
      <c r="G280" s="77" t="s">
        <v>390</v>
      </c>
      <c r="H280" s="77" t="s">
        <v>397</v>
      </c>
      <c r="I280" s="77" t="s">
        <v>398</v>
      </c>
      <c r="J280" s="77" t="s">
        <v>399</v>
      </c>
      <c r="K280" s="53" t="s">
        <v>400</v>
      </c>
      <c r="L280" s="102" t="s">
        <v>241</v>
      </c>
      <c r="M280" s="8"/>
      <c r="N280" s="5">
        <v>1</v>
      </c>
      <c r="O280" s="20"/>
      <c r="P280" s="21"/>
      <c r="Q280" s="21" t="str">
        <f t="shared" ref="Q280:Q291" si="40">IFERROR(IF((+O280/P280)&gt;100%,100%,(O280/P280)),"")</f>
        <v/>
      </c>
      <c r="R280" s="25"/>
      <c r="S280" s="73"/>
      <c r="T280" s="23"/>
      <c r="U280" s="30"/>
      <c r="V280" s="16"/>
      <c r="W280" s="16"/>
      <c r="X280" s="47"/>
      <c r="Y280" s="74"/>
      <c r="Z280" s="74"/>
      <c r="AA280" s="75"/>
      <c r="AB280" s="75"/>
      <c r="AC280" s="29" t="s">
        <v>413</v>
      </c>
    </row>
    <row r="281" spans="1:29" ht="30.75" customHeight="1" x14ac:dyDescent="0.25">
      <c r="A281" s="39"/>
      <c r="B281" s="79"/>
      <c r="C281" s="79"/>
      <c r="D281" s="79"/>
      <c r="E281" s="79"/>
      <c r="F281" s="79"/>
      <c r="G281" s="79"/>
      <c r="H281" s="79"/>
      <c r="I281" s="79"/>
      <c r="J281" s="79"/>
      <c r="K281" s="54"/>
      <c r="L281" s="102" t="s">
        <v>242</v>
      </c>
      <c r="M281" s="8"/>
      <c r="N281" s="5">
        <v>1</v>
      </c>
      <c r="O281" s="20"/>
      <c r="P281" s="21"/>
      <c r="Q281" s="21" t="str">
        <f t="shared" si="40"/>
        <v/>
      </c>
      <c r="R281" s="25"/>
      <c r="S281" s="73"/>
      <c r="T281" s="23"/>
      <c r="U281" s="30"/>
      <c r="V281" s="16"/>
      <c r="W281" s="16"/>
      <c r="X281" s="47"/>
      <c r="Y281" s="74"/>
      <c r="Z281" s="74"/>
      <c r="AA281" s="75"/>
      <c r="AB281" s="75"/>
      <c r="AC281" s="29" t="s">
        <v>413</v>
      </c>
    </row>
    <row r="282" spans="1:29" ht="30.75" customHeight="1" x14ac:dyDescent="0.25">
      <c r="A282" s="39"/>
      <c r="B282" s="79"/>
      <c r="C282" s="79"/>
      <c r="D282" s="79"/>
      <c r="E282" s="79"/>
      <c r="F282" s="79"/>
      <c r="G282" s="79"/>
      <c r="H282" s="79"/>
      <c r="I282" s="79"/>
      <c r="J282" s="79"/>
      <c r="K282" s="54"/>
      <c r="L282" s="102" t="s">
        <v>243</v>
      </c>
      <c r="M282" s="8"/>
      <c r="N282" s="5">
        <v>1</v>
      </c>
      <c r="O282" s="20"/>
      <c r="P282" s="21"/>
      <c r="Q282" s="21" t="str">
        <f t="shared" si="40"/>
        <v/>
      </c>
      <c r="R282" s="25"/>
      <c r="S282" s="73"/>
      <c r="T282" s="23"/>
      <c r="U282" s="30"/>
      <c r="V282" s="16"/>
      <c r="W282" s="16"/>
      <c r="X282" s="47"/>
      <c r="Y282" s="74"/>
      <c r="Z282" s="74"/>
      <c r="AA282" s="75"/>
      <c r="AB282" s="75"/>
      <c r="AC282" s="29" t="s">
        <v>413</v>
      </c>
    </row>
    <row r="283" spans="1:29" ht="30.75" customHeight="1" x14ac:dyDescent="0.25">
      <c r="A283" s="39"/>
      <c r="B283" s="79"/>
      <c r="C283" s="79"/>
      <c r="D283" s="79"/>
      <c r="E283" s="79"/>
      <c r="F283" s="79"/>
      <c r="G283" s="79"/>
      <c r="H283" s="79"/>
      <c r="I283" s="79"/>
      <c r="J283" s="79"/>
      <c r="K283" s="54"/>
      <c r="L283" s="102" t="s">
        <v>244</v>
      </c>
      <c r="M283" s="8"/>
      <c r="N283" s="5">
        <v>1</v>
      </c>
      <c r="O283" s="20"/>
      <c r="P283" s="21"/>
      <c r="Q283" s="21" t="str">
        <f t="shared" si="40"/>
        <v/>
      </c>
      <c r="R283" s="25"/>
      <c r="S283" s="73"/>
      <c r="T283" s="23"/>
      <c r="U283" s="30"/>
      <c r="V283" s="16"/>
      <c r="W283" s="16"/>
      <c r="X283" s="47"/>
      <c r="Y283" s="74"/>
      <c r="Z283" s="74"/>
      <c r="AA283" s="75"/>
      <c r="AB283" s="75"/>
      <c r="AC283" s="29" t="s">
        <v>413</v>
      </c>
    </row>
    <row r="284" spans="1:29" ht="30.75" customHeight="1" x14ac:dyDescent="0.25">
      <c r="A284" s="39"/>
      <c r="B284" s="79"/>
      <c r="C284" s="79"/>
      <c r="D284" s="79"/>
      <c r="E284" s="79"/>
      <c r="F284" s="79"/>
      <c r="G284" s="79"/>
      <c r="H284" s="79"/>
      <c r="I284" s="79"/>
      <c r="J284" s="79"/>
      <c r="K284" s="54"/>
      <c r="L284" s="102" t="s">
        <v>245</v>
      </c>
      <c r="M284" s="8"/>
      <c r="N284" s="5">
        <v>1</v>
      </c>
      <c r="O284" s="20"/>
      <c r="P284" s="21"/>
      <c r="Q284" s="21" t="str">
        <f t="shared" si="40"/>
        <v/>
      </c>
      <c r="R284" s="25"/>
      <c r="S284" s="73"/>
      <c r="T284" s="23"/>
      <c r="U284" s="30"/>
      <c r="V284" s="16"/>
      <c r="W284" s="16"/>
      <c r="X284" s="47"/>
      <c r="Y284" s="74"/>
      <c r="Z284" s="74"/>
      <c r="AA284" s="75"/>
      <c r="AB284" s="75"/>
      <c r="AC284" s="29" t="s">
        <v>413</v>
      </c>
    </row>
    <row r="285" spans="1:29" ht="30.75" customHeight="1" x14ac:dyDescent="0.25">
      <c r="A285" s="39"/>
      <c r="B285" s="79"/>
      <c r="C285" s="79"/>
      <c r="D285" s="79"/>
      <c r="E285" s="79"/>
      <c r="F285" s="79"/>
      <c r="G285" s="79"/>
      <c r="H285" s="79"/>
      <c r="I285" s="79"/>
      <c r="J285" s="79"/>
      <c r="K285" s="54"/>
      <c r="L285" s="102" t="s">
        <v>246</v>
      </c>
      <c r="M285" s="8"/>
      <c r="N285" s="5">
        <v>1</v>
      </c>
      <c r="O285" s="20"/>
      <c r="P285" s="21"/>
      <c r="Q285" s="21" t="str">
        <f t="shared" si="40"/>
        <v/>
      </c>
      <c r="R285" s="25"/>
      <c r="S285" s="73"/>
      <c r="T285" s="23"/>
      <c r="U285" s="30"/>
      <c r="V285" s="16"/>
      <c r="W285" s="16"/>
      <c r="X285" s="47"/>
      <c r="Y285" s="74"/>
      <c r="Z285" s="74"/>
      <c r="AA285" s="75"/>
      <c r="AB285" s="75"/>
      <c r="AC285" s="29" t="s">
        <v>413</v>
      </c>
    </row>
    <row r="286" spans="1:29" ht="30.75" customHeight="1" x14ac:dyDescent="0.25">
      <c r="A286" s="39"/>
      <c r="B286" s="79"/>
      <c r="C286" s="79"/>
      <c r="D286" s="79"/>
      <c r="E286" s="79"/>
      <c r="F286" s="79"/>
      <c r="G286" s="79"/>
      <c r="H286" s="79"/>
      <c r="I286" s="79"/>
      <c r="J286" s="79"/>
      <c r="K286" s="54"/>
      <c r="L286" s="102" t="s">
        <v>247</v>
      </c>
      <c r="M286" s="8"/>
      <c r="N286" s="5">
        <v>1</v>
      </c>
      <c r="O286" s="20"/>
      <c r="P286" s="21"/>
      <c r="Q286" s="21" t="str">
        <f t="shared" si="40"/>
        <v/>
      </c>
      <c r="R286" s="25"/>
      <c r="S286" s="73"/>
      <c r="T286" s="23"/>
      <c r="U286" s="30"/>
      <c r="V286" s="16"/>
      <c r="W286" s="16"/>
      <c r="X286" s="47"/>
      <c r="Y286" s="74"/>
      <c r="Z286" s="74"/>
      <c r="AA286" s="75"/>
      <c r="AB286" s="75"/>
      <c r="AC286" s="29" t="s">
        <v>413</v>
      </c>
    </row>
    <row r="287" spans="1:29" ht="30.75" customHeight="1" x14ac:dyDescent="0.25">
      <c r="A287" s="39"/>
      <c r="B287" s="79"/>
      <c r="C287" s="79"/>
      <c r="D287" s="79"/>
      <c r="E287" s="79"/>
      <c r="F287" s="79"/>
      <c r="G287" s="79"/>
      <c r="H287" s="79"/>
      <c r="I287" s="79"/>
      <c r="J287" s="79"/>
      <c r="K287" s="54"/>
      <c r="L287" s="102" t="s">
        <v>248</v>
      </c>
      <c r="M287" s="8"/>
      <c r="N287" s="5">
        <v>1</v>
      </c>
      <c r="O287" s="20"/>
      <c r="P287" s="21"/>
      <c r="Q287" s="21" t="str">
        <f t="shared" si="40"/>
        <v/>
      </c>
      <c r="R287" s="25"/>
      <c r="S287" s="73"/>
      <c r="T287" s="23"/>
      <c r="U287" s="30"/>
      <c r="V287" s="16"/>
      <c r="W287" s="16"/>
      <c r="X287" s="47"/>
      <c r="Y287" s="74"/>
      <c r="Z287" s="74"/>
      <c r="AA287" s="75"/>
      <c r="AB287" s="75"/>
      <c r="AC287" s="29" t="s">
        <v>413</v>
      </c>
    </row>
    <row r="288" spans="1:29" ht="30.75" customHeight="1" x14ac:dyDescent="0.25">
      <c r="A288" s="39"/>
      <c r="B288" s="79"/>
      <c r="C288" s="79"/>
      <c r="D288" s="79"/>
      <c r="E288" s="79"/>
      <c r="F288" s="79"/>
      <c r="G288" s="79"/>
      <c r="H288" s="79"/>
      <c r="I288" s="79"/>
      <c r="J288" s="79"/>
      <c r="K288" s="54"/>
      <c r="L288" s="102" t="s">
        <v>249</v>
      </c>
      <c r="M288" s="8"/>
      <c r="N288" s="5">
        <v>1</v>
      </c>
      <c r="O288" s="20"/>
      <c r="P288" s="21"/>
      <c r="Q288" s="21" t="str">
        <f t="shared" si="40"/>
        <v/>
      </c>
      <c r="R288" s="25"/>
      <c r="S288" s="73"/>
      <c r="T288" s="23"/>
      <c r="U288" s="30"/>
      <c r="V288" s="16"/>
      <c r="W288" s="16"/>
      <c r="X288" s="47"/>
      <c r="Y288" s="74"/>
      <c r="Z288" s="74"/>
      <c r="AA288" s="75"/>
      <c r="AB288" s="75"/>
      <c r="AC288" s="29" t="s">
        <v>413</v>
      </c>
    </row>
    <row r="289" spans="1:29" ht="30.75" customHeight="1" x14ac:dyDescent="0.25">
      <c r="A289" s="39"/>
      <c r="B289" s="79"/>
      <c r="C289" s="79"/>
      <c r="D289" s="79"/>
      <c r="E289" s="79"/>
      <c r="F289" s="79"/>
      <c r="G289" s="79"/>
      <c r="H289" s="79"/>
      <c r="I289" s="79"/>
      <c r="J289" s="79"/>
      <c r="K289" s="54"/>
      <c r="L289" s="102" t="s">
        <v>250</v>
      </c>
      <c r="M289" s="22"/>
      <c r="N289" s="5">
        <v>1</v>
      </c>
      <c r="O289" s="20"/>
      <c r="P289" s="21"/>
      <c r="Q289" s="21" t="str">
        <f t="shared" si="40"/>
        <v/>
      </c>
      <c r="R289" s="25"/>
      <c r="S289" s="73"/>
      <c r="T289" s="23"/>
      <c r="U289" s="30"/>
      <c r="V289" s="16"/>
      <c r="W289" s="16"/>
      <c r="X289" s="47"/>
      <c r="Y289" s="74"/>
      <c r="Z289" s="74"/>
      <c r="AA289" s="75"/>
      <c r="AB289" s="75"/>
      <c r="AC289" s="29" t="s">
        <v>413</v>
      </c>
    </row>
    <row r="290" spans="1:29" ht="30.75" customHeight="1" x14ac:dyDescent="0.25">
      <c r="A290" s="39"/>
      <c r="B290" s="79"/>
      <c r="C290" s="79"/>
      <c r="D290" s="79"/>
      <c r="E290" s="79"/>
      <c r="F290" s="79"/>
      <c r="G290" s="79"/>
      <c r="H290" s="79"/>
      <c r="I290" s="79"/>
      <c r="J290" s="79"/>
      <c r="K290" s="54"/>
      <c r="L290" s="102" t="s">
        <v>251</v>
      </c>
      <c r="M290" s="22"/>
      <c r="N290" s="5">
        <v>1</v>
      </c>
      <c r="O290" s="20"/>
      <c r="P290" s="21"/>
      <c r="Q290" s="21" t="str">
        <f t="shared" si="40"/>
        <v/>
      </c>
      <c r="R290" s="25"/>
      <c r="S290" s="73"/>
      <c r="T290" s="23"/>
      <c r="U290" s="30"/>
      <c r="V290" s="16"/>
      <c r="W290" s="16"/>
      <c r="X290" s="47"/>
      <c r="Y290" s="74"/>
      <c r="Z290" s="74"/>
      <c r="AA290" s="75"/>
      <c r="AB290" s="75"/>
      <c r="AC290" s="29" t="s">
        <v>413</v>
      </c>
    </row>
    <row r="291" spans="1:29" ht="30.75" customHeight="1" x14ac:dyDescent="0.25">
      <c r="A291" s="39"/>
      <c r="B291" s="79"/>
      <c r="C291" s="79"/>
      <c r="D291" s="79"/>
      <c r="E291" s="79"/>
      <c r="F291" s="79"/>
      <c r="G291" s="79"/>
      <c r="H291" s="79"/>
      <c r="I291" s="79"/>
      <c r="J291" s="79"/>
      <c r="K291" s="54"/>
      <c r="L291" s="102" t="s">
        <v>252</v>
      </c>
      <c r="M291" s="22"/>
      <c r="N291" s="5">
        <v>1</v>
      </c>
      <c r="O291" s="20"/>
      <c r="P291" s="21"/>
      <c r="Q291" s="21" t="str">
        <f t="shared" si="40"/>
        <v/>
      </c>
      <c r="R291" s="25"/>
      <c r="S291" s="73"/>
      <c r="T291" s="23"/>
      <c r="U291" s="30"/>
      <c r="V291" s="16"/>
      <c r="W291" s="16"/>
      <c r="X291" s="47"/>
      <c r="Y291" s="74"/>
      <c r="Z291" s="74"/>
      <c r="AA291" s="75"/>
      <c r="AB291" s="75"/>
      <c r="AC291" s="29" t="s">
        <v>413</v>
      </c>
    </row>
    <row r="292" spans="1:29" ht="30.75" customHeight="1" x14ac:dyDescent="0.25">
      <c r="A292" s="40"/>
      <c r="B292" s="80"/>
      <c r="C292" s="79"/>
      <c r="D292" s="79"/>
      <c r="E292" s="80"/>
      <c r="F292" s="79"/>
      <c r="G292" s="79"/>
      <c r="H292" s="79"/>
      <c r="I292" s="79"/>
      <c r="J292" s="79"/>
      <c r="K292" s="55"/>
      <c r="L292" s="35" t="s">
        <v>29</v>
      </c>
      <c r="M292" s="21"/>
      <c r="N292" s="121">
        <f>SUM(N280:N291)</f>
        <v>12</v>
      </c>
      <c r="O292" s="21"/>
      <c r="P292" s="21"/>
      <c r="Q292" s="21" t="str">
        <f>IFERROR(IF((+O292/P292)&gt;100%,100%,(O292/P292)),"")</f>
        <v/>
      </c>
      <c r="R292" s="25"/>
      <c r="S292" s="24"/>
      <c r="T292" s="23"/>
      <c r="U292" s="16"/>
      <c r="V292" s="16"/>
      <c r="W292" s="16"/>
      <c r="X292" s="16"/>
      <c r="Y292" s="27"/>
      <c r="Z292" s="27"/>
      <c r="AA292" s="28"/>
      <c r="AB292" s="28"/>
      <c r="AC292" s="29" t="s">
        <v>413</v>
      </c>
    </row>
    <row r="293" spans="1:29" ht="30.75" customHeight="1" x14ac:dyDescent="0.25">
      <c r="A293" s="33" t="s">
        <v>2</v>
      </c>
      <c r="B293" s="33" t="s">
        <v>83</v>
      </c>
      <c r="C293" s="33" t="s">
        <v>3</v>
      </c>
      <c r="D293" s="33" t="s">
        <v>4</v>
      </c>
      <c r="E293" s="33" t="s">
        <v>5</v>
      </c>
      <c r="F293" s="33" t="s">
        <v>6</v>
      </c>
      <c r="G293" s="33" t="s">
        <v>7</v>
      </c>
      <c r="H293" s="33" t="s">
        <v>8</v>
      </c>
      <c r="I293" s="33" t="s">
        <v>9</v>
      </c>
      <c r="J293" s="33" t="s">
        <v>10</v>
      </c>
      <c r="K293" s="33" t="s">
        <v>85</v>
      </c>
      <c r="L293" s="33" t="s">
        <v>11</v>
      </c>
      <c r="M293" s="33" t="s">
        <v>12</v>
      </c>
      <c r="N293" s="33" t="s">
        <v>13</v>
      </c>
      <c r="O293" s="33" t="s">
        <v>14</v>
      </c>
      <c r="P293" s="33" t="s">
        <v>15</v>
      </c>
      <c r="Q293" s="33" t="s">
        <v>16</v>
      </c>
      <c r="R293" s="33" t="s">
        <v>79</v>
      </c>
      <c r="S293" s="34" t="s">
        <v>18</v>
      </c>
      <c r="T293" s="34" t="s">
        <v>19</v>
      </c>
      <c r="U293" s="32" t="s">
        <v>80</v>
      </c>
      <c r="V293" s="32" t="s">
        <v>20</v>
      </c>
      <c r="W293" s="32" t="s">
        <v>84</v>
      </c>
      <c r="X293" s="32" t="s">
        <v>21</v>
      </c>
      <c r="Y293" s="32" t="s">
        <v>81</v>
      </c>
      <c r="Z293" s="32" t="s">
        <v>82</v>
      </c>
      <c r="AA293" s="32" t="s">
        <v>22</v>
      </c>
      <c r="AB293" s="32" t="s">
        <v>23</v>
      </c>
      <c r="AC293" s="32" t="s">
        <v>24</v>
      </c>
    </row>
    <row r="294" spans="1:29" ht="30.75" customHeight="1" x14ac:dyDescent="0.25">
      <c r="A294" s="38">
        <v>3</v>
      </c>
      <c r="B294" s="37" t="s">
        <v>387</v>
      </c>
      <c r="C294" s="37" t="s">
        <v>401</v>
      </c>
      <c r="D294" s="37" t="s">
        <v>402</v>
      </c>
      <c r="E294" s="83" t="s">
        <v>136</v>
      </c>
      <c r="F294" s="83" t="s">
        <v>54</v>
      </c>
      <c r="G294" s="83" t="s">
        <v>375</v>
      </c>
      <c r="H294" s="37" t="s">
        <v>403</v>
      </c>
      <c r="I294" s="83" t="s">
        <v>404</v>
      </c>
      <c r="J294" s="37" t="s">
        <v>405</v>
      </c>
      <c r="K294" s="44" t="s">
        <v>406</v>
      </c>
      <c r="L294" s="102" t="s">
        <v>241</v>
      </c>
      <c r="M294" s="8"/>
      <c r="N294" s="5">
        <v>6</v>
      </c>
      <c r="O294" s="20"/>
      <c r="P294" s="21"/>
      <c r="Q294" s="21" t="str">
        <f>IFERROR(IF((+O294/P294)&gt;100%,100%,(O294/P294)),"")</f>
        <v/>
      </c>
      <c r="R294" s="25"/>
      <c r="S294" s="73"/>
      <c r="T294" s="23"/>
      <c r="U294" s="30"/>
      <c r="V294" s="16"/>
      <c r="W294" s="16"/>
      <c r="X294" s="47"/>
      <c r="Y294" s="74"/>
      <c r="Z294" s="74"/>
      <c r="AA294" s="75"/>
      <c r="AB294" s="75"/>
      <c r="AC294" s="29" t="s">
        <v>413</v>
      </c>
    </row>
    <row r="295" spans="1:29" ht="30.75" customHeight="1" x14ac:dyDescent="0.25">
      <c r="A295" s="39"/>
      <c r="B295" s="37"/>
      <c r="C295" s="37"/>
      <c r="D295" s="37"/>
      <c r="E295" s="86"/>
      <c r="F295" s="86"/>
      <c r="G295" s="86"/>
      <c r="H295" s="37"/>
      <c r="I295" s="86"/>
      <c r="J295" s="37"/>
      <c r="K295" s="45"/>
      <c r="L295" s="102" t="s">
        <v>242</v>
      </c>
      <c r="M295" s="8"/>
      <c r="N295" s="5">
        <v>6</v>
      </c>
      <c r="O295" s="20"/>
      <c r="P295" s="21"/>
      <c r="Q295" s="21" t="str">
        <f>IFERROR(IF((+O295/P295)&gt;100%,100%,(O295/P295)),"")</f>
        <v/>
      </c>
      <c r="R295" s="25"/>
      <c r="S295" s="73"/>
      <c r="T295" s="23"/>
      <c r="U295" s="30"/>
      <c r="V295" s="16"/>
      <c r="W295" s="16"/>
      <c r="X295" s="47"/>
      <c r="Y295" s="74"/>
      <c r="Z295" s="74"/>
      <c r="AA295" s="75"/>
      <c r="AB295" s="75"/>
      <c r="AC295" s="29" t="s">
        <v>413</v>
      </c>
    </row>
    <row r="296" spans="1:29" ht="30.75" customHeight="1" x14ac:dyDescent="0.25">
      <c r="A296" s="39"/>
      <c r="B296" s="37"/>
      <c r="C296" s="37"/>
      <c r="D296" s="37"/>
      <c r="E296" s="86"/>
      <c r="F296" s="86"/>
      <c r="G296" s="86"/>
      <c r="H296" s="37"/>
      <c r="I296" s="86"/>
      <c r="J296" s="37"/>
      <c r="K296" s="45"/>
      <c r="L296" s="102" t="s">
        <v>243</v>
      </c>
      <c r="M296" s="8"/>
      <c r="N296" s="5">
        <v>6</v>
      </c>
      <c r="O296" s="20"/>
      <c r="P296" s="21"/>
      <c r="Q296" s="21" t="str">
        <f t="shared" ref="Q296:Q305" si="41">IFERROR(IF((+O296/P296)&gt;100%,100%,(O296/P296)),"")</f>
        <v/>
      </c>
      <c r="R296" s="25"/>
      <c r="S296" s="73"/>
      <c r="T296" s="23"/>
      <c r="U296" s="30"/>
      <c r="V296" s="16"/>
      <c r="W296" s="16"/>
      <c r="X296" s="47"/>
      <c r="Y296" s="74"/>
      <c r="Z296" s="74"/>
      <c r="AA296" s="75"/>
      <c r="AB296" s="75"/>
      <c r="AC296" s="29" t="s">
        <v>413</v>
      </c>
    </row>
    <row r="297" spans="1:29" ht="30.75" customHeight="1" x14ac:dyDescent="0.25">
      <c r="A297" s="39"/>
      <c r="B297" s="37"/>
      <c r="C297" s="37"/>
      <c r="D297" s="37"/>
      <c r="E297" s="86"/>
      <c r="F297" s="86"/>
      <c r="G297" s="86"/>
      <c r="H297" s="37"/>
      <c r="I297" s="86"/>
      <c r="J297" s="37"/>
      <c r="K297" s="45"/>
      <c r="L297" s="102" t="s">
        <v>244</v>
      </c>
      <c r="M297" s="8"/>
      <c r="N297" s="5">
        <v>6</v>
      </c>
      <c r="O297" s="20"/>
      <c r="P297" s="21"/>
      <c r="Q297" s="21" t="str">
        <f t="shared" si="41"/>
        <v/>
      </c>
      <c r="R297" s="25"/>
      <c r="S297" s="73"/>
      <c r="T297" s="23"/>
      <c r="U297" s="30"/>
      <c r="V297" s="16"/>
      <c r="W297" s="16"/>
      <c r="X297" s="47"/>
      <c r="Y297" s="74"/>
      <c r="Z297" s="74"/>
      <c r="AA297" s="75"/>
      <c r="AB297" s="75"/>
      <c r="AC297" s="29" t="s">
        <v>413</v>
      </c>
    </row>
    <row r="298" spans="1:29" ht="30.75" customHeight="1" x14ac:dyDescent="0.25">
      <c r="A298" s="39"/>
      <c r="B298" s="37"/>
      <c r="C298" s="37"/>
      <c r="D298" s="37"/>
      <c r="E298" s="86"/>
      <c r="F298" s="86"/>
      <c r="G298" s="86"/>
      <c r="H298" s="37"/>
      <c r="I298" s="86"/>
      <c r="J298" s="37"/>
      <c r="K298" s="45"/>
      <c r="L298" s="102" t="s">
        <v>245</v>
      </c>
      <c r="M298" s="8"/>
      <c r="N298" s="5">
        <v>6</v>
      </c>
      <c r="O298" s="20"/>
      <c r="P298" s="21"/>
      <c r="Q298" s="21" t="str">
        <f t="shared" si="41"/>
        <v/>
      </c>
      <c r="R298" s="25"/>
      <c r="S298" s="73"/>
      <c r="T298" s="23"/>
      <c r="U298" s="30"/>
      <c r="V298" s="16"/>
      <c r="W298" s="16"/>
      <c r="X298" s="47"/>
      <c r="Y298" s="74"/>
      <c r="Z298" s="74"/>
      <c r="AA298" s="75"/>
      <c r="AB298" s="75"/>
      <c r="AC298" s="29" t="s">
        <v>413</v>
      </c>
    </row>
    <row r="299" spans="1:29" ht="30.75" customHeight="1" x14ac:dyDescent="0.25">
      <c r="A299" s="39"/>
      <c r="B299" s="37"/>
      <c r="C299" s="37"/>
      <c r="D299" s="37"/>
      <c r="E299" s="86"/>
      <c r="F299" s="86"/>
      <c r="G299" s="86"/>
      <c r="H299" s="37"/>
      <c r="I299" s="86"/>
      <c r="J299" s="37"/>
      <c r="K299" s="45"/>
      <c r="L299" s="102" t="s">
        <v>246</v>
      </c>
      <c r="M299" s="8"/>
      <c r="N299" s="5">
        <v>6</v>
      </c>
      <c r="O299" s="20"/>
      <c r="P299" s="21"/>
      <c r="Q299" s="21" t="str">
        <f t="shared" si="41"/>
        <v/>
      </c>
      <c r="R299" s="25"/>
      <c r="S299" s="73"/>
      <c r="T299" s="23"/>
      <c r="U299" s="30"/>
      <c r="V299" s="16"/>
      <c r="W299" s="16"/>
      <c r="X299" s="47"/>
      <c r="Y299" s="74"/>
      <c r="Z299" s="74"/>
      <c r="AA299" s="75"/>
      <c r="AB299" s="75"/>
      <c r="AC299" s="29" t="s">
        <v>413</v>
      </c>
    </row>
    <row r="300" spans="1:29" ht="30.75" customHeight="1" x14ac:dyDescent="0.25">
      <c r="A300" s="39"/>
      <c r="B300" s="37"/>
      <c r="C300" s="37"/>
      <c r="D300" s="37"/>
      <c r="E300" s="86"/>
      <c r="F300" s="86"/>
      <c r="G300" s="86"/>
      <c r="H300" s="37"/>
      <c r="I300" s="86"/>
      <c r="J300" s="37"/>
      <c r="K300" s="45"/>
      <c r="L300" s="102" t="s">
        <v>247</v>
      </c>
      <c r="M300" s="8"/>
      <c r="N300" s="5">
        <v>6</v>
      </c>
      <c r="O300" s="20"/>
      <c r="P300" s="21"/>
      <c r="Q300" s="21" t="str">
        <f t="shared" si="41"/>
        <v/>
      </c>
      <c r="R300" s="25"/>
      <c r="S300" s="73"/>
      <c r="T300" s="23"/>
      <c r="U300" s="30"/>
      <c r="V300" s="16"/>
      <c r="W300" s="16"/>
      <c r="X300" s="47"/>
      <c r="Y300" s="74"/>
      <c r="Z300" s="74"/>
      <c r="AA300" s="75"/>
      <c r="AB300" s="75"/>
      <c r="AC300" s="29" t="s">
        <v>413</v>
      </c>
    </row>
    <row r="301" spans="1:29" ht="30.75" customHeight="1" x14ac:dyDescent="0.25">
      <c r="A301" s="39"/>
      <c r="B301" s="37"/>
      <c r="C301" s="37"/>
      <c r="D301" s="37"/>
      <c r="E301" s="86"/>
      <c r="F301" s="86"/>
      <c r="G301" s="86"/>
      <c r="H301" s="37"/>
      <c r="I301" s="86"/>
      <c r="J301" s="37"/>
      <c r="K301" s="45"/>
      <c r="L301" s="102" t="s">
        <v>248</v>
      </c>
      <c r="M301" s="8"/>
      <c r="N301" s="5">
        <v>6</v>
      </c>
      <c r="O301" s="20"/>
      <c r="P301" s="21"/>
      <c r="Q301" s="21" t="str">
        <f t="shared" si="41"/>
        <v/>
      </c>
      <c r="R301" s="25"/>
      <c r="S301" s="73"/>
      <c r="T301" s="23"/>
      <c r="U301" s="30"/>
      <c r="V301" s="16"/>
      <c r="W301" s="16"/>
      <c r="X301" s="47"/>
      <c r="Y301" s="74"/>
      <c r="Z301" s="74"/>
      <c r="AA301" s="75"/>
      <c r="AB301" s="75"/>
      <c r="AC301" s="29" t="s">
        <v>413</v>
      </c>
    </row>
    <row r="302" spans="1:29" ht="30.75" customHeight="1" x14ac:dyDescent="0.25">
      <c r="A302" s="39"/>
      <c r="B302" s="37"/>
      <c r="C302" s="37"/>
      <c r="D302" s="37"/>
      <c r="E302" s="86"/>
      <c r="F302" s="86"/>
      <c r="G302" s="86"/>
      <c r="H302" s="37"/>
      <c r="I302" s="86"/>
      <c r="J302" s="37"/>
      <c r="K302" s="45"/>
      <c r="L302" s="102" t="s">
        <v>249</v>
      </c>
      <c r="M302" s="8"/>
      <c r="N302" s="5">
        <v>6</v>
      </c>
      <c r="O302" s="20"/>
      <c r="P302" s="21"/>
      <c r="Q302" s="21" t="str">
        <f t="shared" si="41"/>
        <v/>
      </c>
      <c r="R302" s="25"/>
      <c r="S302" s="73"/>
      <c r="T302" s="23"/>
      <c r="U302" s="30"/>
      <c r="V302" s="16"/>
      <c r="W302" s="16"/>
      <c r="X302" s="47"/>
      <c r="Y302" s="74"/>
      <c r="Z302" s="74"/>
      <c r="AA302" s="75"/>
      <c r="AB302" s="75"/>
      <c r="AC302" s="29" t="s">
        <v>413</v>
      </c>
    </row>
    <row r="303" spans="1:29" ht="30.75" customHeight="1" x14ac:dyDescent="0.25">
      <c r="A303" s="39"/>
      <c r="B303" s="37"/>
      <c r="C303" s="37"/>
      <c r="D303" s="37"/>
      <c r="E303" s="86"/>
      <c r="F303" s="86"/>
      <c r="G303" s="86"/>
      <c r="H303" s="37"/>
      <c r="I303" s="86"/>
      <c r="J303" s="37"/>
      <c r="K303" s="45"/>
      <c r="L303" s="102" t="s">
        <v>250</v>
      </c>
      <c r="M303" s="22"/>
      <c r="N303" s="5">
        <v>6</v>
      </c>
      <c r="O303" s="20"/>
      <c r="P303" s="21"/>
      <c r="Q303" s="21" t="str">
        <f t="shared" si="41"/>
        <v/>
      </c>
      <c r="R303" s="25"/>
      <c r="S303" s="73"/>
      <c r="T303" s="23"/>
      <c r="U303" s="30"/>
      <c r="V303" s="16"/>
      <c r="W303" s="16"/>
      <c r="X303" s="47"/>
      <c r="Y303" s="74"/>
      <c r="Z303" s="74"/>
      <c r="AA303" s="75"/>
      <c r="AB303" s="75"/>
      <c r="AC303" s="29" t="s">
        <v>413</v>
      </c>
    </row>
    <row r="304" spans="1:29" ht="30.75" customHeight="1" x14ac:dyDescent="0.25">
      <c r="A304" s="39"/>
      <c r="B304" s="37"/>
      <c r="C304" s="37"/>
      <c r="D304" s="37"/>
      <c r="E304" s="86"/>
      <c r="F304" s="86"/>
      <c r="G304" s="86"/>
      <c r="H304" s="37"/>
      <c r="I304" s="86"/>
      <c r="J304" s="37"/>
      <c r="K304" s="45"/>
      <c r="L304" s="102" t="s">
        <v>251</v>
      </c>
      <c r="M304" s="22"/>
      <c r="N304" s="5">
        <v>6</v>
      </c>
      <c r="O304" s="20"/>
      <c r="P304" s="21"/>
      <c r="Q304" s="21" t="str">
        <f t="shared" si="41"/>
        <v/>
      </c>
      <c r="R304" s="25"/>
      <c r="S304" s="73"/>
      <c r="T304" s="23"/>
      <c r="U304" s="30"/>
      <c r="V304" s="16"/>
      <c r="W304" s="16"/>
      <c r="X304" s="47"/>
      <c r="Y304" s="74"/>
      <c r="Z304" s="74"/>
      <c r="AA304" s="75"/>
      <c r="AB304" s="75"/>
      <c r="AC304" s="29" t="s">
        <v>413</v>
      </c>
    </row>
    <row r="305" spans="1:29" ht="30.75" customHeight="1" x14ac:dyDescent="0.25">
      <c r="A305" s="39"/>
      <c r="B305" s="37"/>
      <c r="C305" s="37"/>
      <c r="D305" s="37"/>
      <c r="E305" s="86"/>
      <c r="F305" s="86"/>
      <c r="G305" s="86"/>
      <c r="H305" s="37"/>
      <c r="I305" s="86"/>
      <c r="J305" s="37"/>
      <c r="K305" s="45"/>
      <c r="L305" s="102" t="s">
        <v>252</v>
      </c>
      <c r="M305" s="22"/>
      <c r="N305" s="5">
        <v>6</v>
      </c>
      <c r="O305" s="20"/>
      <c r="P305" s="21"/>
      <c r="Q305" s="21" t="str">
        <f t="shared" si="41"/>
        <v/>
      </c>
      <c r="R305" s="25"/>
      <c r="S305" s="73"/>
      <c r="T305" s="23"/>
      <c r="U305" s="30"/>
      <c r="V305" s="16"/>
      <c r="W305" s="16"/>
      <c r="X305" s="47"/>
      <c r="Y305" s="74"/>
      <c r="Z305" s="74"/>
      <c r="AA305" s="75"/>
      <c r="AB305" s="75"/>
      <c r="AC305" s="29" t="s">
        <v>413</v>
      </c>
    </row>
    <row r="306" spans="1:29" ht="30.75" customHeight="1" x14ac:dyDescent="0.25">
      <c r="A306" s="40"/>
      <c r="B306" s="37"/>
      <c r="C306" s="37"/>
      <c r="D306" s="37"/>
      <c r="E306" s="89"/>
      <c r="F306" s="86"/>
      <c r="G306" s="86"/>
      <c r="H306" s="37"/>
      <c r="I306" s="89"/>
      <c r="J306" s="37"/>
      <c r="K306" s="46"/>
      <c r="L306" s="35" t="s">
        <v>29</v>
      </c>
      <c r="M306" s="21"/>
      <c r="N306" s="76">
        <v>6</v>
      </c>
      <c r="O306" s="21"/>
      <c r="P306" s="21"/>
      <c r="Q306" s="21" t="str">
        <f>IFERROR(IF((+O306/P306)&gt;100%,100%,(O306/P306)),"")</f>
        <v/>
      </c>
      <c r="R306" s="25"/>
      <c r="S306" s="24"/>
      <c r="T306" s="23"/>
      <c r="U306" s="16"/>
      <c r="V306" s="16"/>
      <c r="W306" s="16"/>
      <c r="X306" s="16"/>
      <c r="Y306" s="27"/>
      <c r="Z306" s="27"/>
      <c r="AA306" s="28"/>
      <c r="AB306" s="28"/>
      <c r="AC306" s="29" t="s">
        <v>413</v>
      </c>
    </row>
    <row r="307" spans="1:29" ht="30.75" customHeight="1" x14ac:dyDescent="0.25">
      <c r="A307" s="33" t="s">
        <v>2</v>
      </c>
      <c r="B307" s="33" t="s">
        <v>83</v>
      </c>
      <c r="C307" s="33" t="s">
        <v>3</v>
      </c>
      <c r="D307" s="33" t="s">
        <v>4</v>
      </c>
      <c r="E307" s="33" t="s">
        <v>5</v>
      </c>
      <c r="F307" s="33" t="s">
        <v>6</v>
      </c>
      <c r="G307" s="33" t="s">
        <v>7</v>
      </c>
      <c r="H307" s="33" t="s">
        <v>8</v>
      </c>
      <c r="I307" s="33" t="s">
        <v>9</v>
      </c>
      <c r="J307" s="33" t="s">
        <v>10</v>
      </c>
      <c r="K307" s="33" t="s">
        <v>85</v>
      </c>
      <c r="L307" s="33" t="s">
        <v>11</v>
      </c>
      <c r="M307" s="33" t="s">
        <v>12</v>
      </c>
      <c r="N307" s="33" t="s">
        <v>13</v>
      </c>
      <c r="O307" s="33" t="s">
        <v>14</v>
      </c>
      <c r="P307" s="33" t="s">
        <v>15</v>
      </c>
      <c r="Q307" s="33" t="s">
        <v>16</v>
      </c>
      <c r="R307" s="33" t="s">
        <v>79</v>
      </c>
      <c r="S307" s="34" t="s">
        <v>18</v>
      </c>
      <c r="T307" s="34" t="s">
        <v>19</v>
      </c>
      <c r="U307" s="32" t="s">
        <v>80</v>
      </c>
      <c r="V307" s="32" t="s">
        <v>20</v>
      </c>
      <c r="W307" s="32" t="s">
        <v>84</v>
      </c>
      <c r="X307" s="32" t="s">
        <v>21</v>
      </c>
      <c r="Y307" s="32" t="s">
        <v>81</v>
      </c>
      <c r="Z307" s="32" t="s">
        <v>82</v>
      </c>
      <c r="AA307" s="32" t="s">
        <v>22</v>
      </c>
      <c r="AB307" s="32" t="s">
        <v>23</v>
      </c>
      <c r="AC307" s="32" t="s">
        <v>24</v>
      </c>
    </row>
    <row r="308" spans="1:29" ht="30.75" customHeight="1" x14ac:dyDescent="0.25">
      <c r="A308" s="38">
        <v>4</v>
      </c>
      <c r="B308" s="41" t="s">
        <v>387</v>
      </c>
      <c r="C308" s="41" t="s">
        <v>407</v>
      </c>
      <c r="D308" s="37" t="s">
        <v>408</v>
      </c>
      <c r="E308" s="37" t="s">
        <v>88</v>
      </c>
      <c r="F308" s="37" t="s">
        <v>47</v>
      </c>
      <c r="G308" s="37" t="s">
        <v>390</v>
      </c>
      <c r="H308" s="37" t="s">
        <v>409</v>
      </c>
      <c r="I308" s="37" t="s">
        <v>410</v>
      </c>
      <c r="J308" s="37" t="s">
        <v>411</v>
      </c>
      <c r="K308" s="53" t="s">
        <v>412</v>
      </c>
      <c r="L308" s="19" t="s">
        <v>47</v>
      </c>
      <c r="M308" s="8"/>
      <c r="N308" s="122">
        <v>79016779478</v>
      </c>
      <c r="O308" s="20"/>
      <c r="P308" s="21"/>
      <c r="Q308" s="21" t="str">
        <f>IFERROR(IF((+O308/P308)&gt;100%,100%,(O308/P308)),"")</f>
        <v/>
      </c>
      <c r="R308" s="25"/>
      <c r="S308" s="25"/>
      <c r="T308" s="23"/>
      <c r="U308" s="30"/>
      <c r="V308" s="16"/>
      <c r="W308" s="16"/>
      <c r="X308" s="16"/>
      <c r="Y308" s="27"/>
      <c r="Z308" s="27"/>
      <c r="AA308" s="28"/>
      <c r="AB308" s="28"/>
      <c r="AC308" s="29" t="s">
        <v>413</v>
      </c>
    </row>
    <row r="309" spans="1:29" ht="30.75" customHeight="1" x14ac:dyDescent="0.25">
      <c r="A309" s="40"/>
      <c r="B309" s="41"/>
      <c r="C309" s="41"/>
      <c r="D309" s="37"/>
      <c r="E309" s="37"/>
      <c r="F309" s="37"/>
      <c r="G309" s="37"/>
      <c r="H309" s="37"/>
      <c r="I309" s="37"/>
      <c r="J309" s="37"/>
      <c r="K309" s="55"/>
      <c r="L309" s="35" t="s">
        <v>29</v>
      </c>
      <c r="M309" s="21"/>
      <c r="N309" s="122">
        <v>79016779478</v>
      </c>
      <c r="O309" s="21"/>
      <c r="P309" s="21"/>
      <c r="Q309" s="21" t="str">
        <f>IFERROR(IF((+O309/P309)&gt;100%,100%,(O309/P309)),"")</f>
        <v/>
      </c>
      <c r="R309" s="25"/>
      <c r="S309" s="24"/>
      <c r="T309" s="23"/>
      <c r="U309" s="16"/>
      <c r="V309" s="16"/>
      <c r="W309" s="16"/>
      <c r="X309" s="16"/>
      <c r="Y309" s="27"/>
      <c r="Z309" s="27"/>
      <c r="AA309" s="28"/>
      <c r="AB309" s="28"/>
      <c r="AC309" s="29" t="s">
        <v>413</v>
      </c>
    </row>
    <row r="310" spans="1:29" ht="30.75" customHeight="1" x14ac:dyDescent="0.25">
      <c r="A310" s="33" t="s">
        <v>2</v>
      </c>
      <c r="B310" s="33" t="s">
        <v>83</v>
      </c>
      <c r="C310" s="33" t="s">
        <v>3</v>
      </c>
      <c r="D310" s="33" t="s">
        <v>4</v>
      </c>
      <c r="E310" s="33" t="s">
        <v>5</v>
      </c>
      <c r="F310" s="33" t="s">
        <v>6</v>
      </c>
      <c r="G310" s="33" t="s">
        <v>7</v>
      </c>
      <c r="H310" s="33" t="s">
        <v>8</v>
      </c>
      <c r="I310" s="33" t="s">
        <v>9</v>
      </c>
      <c r="J310" s="33" t="s">
        <v>10</v>
      </c>
      <c r="K310" s="33" t="s">
        <v>85</v>
      </c>
      <c r="L310" s="33" t="s">
        <v>11</v>
      </c>
      <c r="M310" s="33" t="s">
        <v>12</v>
      </c>
      <c r="N310" s="33" t="s">
        <v>13</v>
      </c>
      <c r="O310" s="33" t="s">
        <v>14</v>
      </c>
      <c r="P310" s="33" t="s">
        <v>15</v>
      </c>
      <c r="Q310" s="33" t="s">
        <v>16</v>
      </c>
      <c r="R310" s="33" t="s">
        <v>79</v>
      </c>
      <c r="S310" s="34" t="s">
        <v>18</v>
      </c>
      <c r="T310" s="34" t="s">
        <v>19</v>
      </c>
      <c r="U310" s="32" t="s">
        <v>80</v>
      </c>
      <c r="V310" s="32" t="s">
        <v>20</v>
      </c>
      <c r="W310" s="32" t="s">
        <v>84</v>
      </c>
      <c r="X310" s="32" t="s">
        <v>21</v>
      </c>
      <c r="Y310" s="32" t="s">
        <v>81</v>
      </c>
      <c r="Z310" s="32" t="s">
        <v>82</v>
      </c>
      <c r="AA310" s="32" t="s">
        <v>22</v>
      </c>
      <c r="AB310" s="32" t="s">
        <v>23</v>
      </c>
      <c r="AC310" s="32" t="s">
        <v>24</v>
      </c>
    </row>
    <row r="311" spans="1:29" ht="30.75" customHeight="1" x14ac:dyDescent="0.25">
      <c r="A311" s="38">
        <v>1</v>
      </c>
      <c r="B311" s="123" t="s">
        <v>414</v>
      </c>
      <c r="C311" s="77" t="s">
        <v>415</v>
      </c>
      <c r="D311" s="64" t="s">
        <v>416</v>
      </c>
      <c r="E311" s="77" t="s">
        <v>88</v>
      </c>
      <c r="F311" s="77" t="s">
        <v>89</v>
      </c>
      <c r="G311" s="64" t="s">
        <v>25</v>
      </c>
      <c r="H311" s="77" t="s">
        <v>417</v>
      </c>
      <c r="I311" s="77" t="s">
        <v>418</v>
      </c>
      <c r="J311" s="77" t="s">
        <v>419</v>
      </c>
      <c r="K311" s="64" t="s">
        <v>420</v>
      </c>
      <c r="L311" s="8" t="s">
        <v>38</v>
      </c>
      <c r="M311" s="8"/>
      <c r="N311" s="8"/>
      <c r="O311" s="20"/>
      <c r="P311" s="10">
        <v>0.9</v>
      </c>
      <c r="Q311" s="21">
        <f t="shared" ref="Q311:Q313" si="42">IFERROR(IF((+O311/P311)&gt;100%,100%,(O311/P311)),"")</f>
        <v>0</v>
      </c>
      <c r="R311" s="22"/>
      <c r="S311" s="22"/>
      <c r="T311" s="31"/>
      <c r="U311" s="30"/>
      <c r="V311" s="16"/>
      <c r="W311" s="16"/>
      <c r="X311" s="16"/>
      <c r="Y311" s="27"/>
      <c r="Z311" s="16"/>
      <c r="AA311" s="16"/>
      <c r="AB311" s="16"/>
      <c r="AC311" s="29" t="s">
        <v>466</v>
      </c>
    </row>
    <row r="312" spans="1:29" ht="30.75" customHeight="1" x14ac:dyDescent="0.25">
      <c r="A312" s="39"/>
      <c r="B312" s="124"/>
      <c r="C312" s="79"/>
      <c r="D312" s="125"/>
      <c r="E312" s="79"/>
      <c r="F312" s="79"/>
      <c r="G312" s="125"/>
      <c r="H312" s="79"/>
      <c r="I312" s="79"/>
      <c r="J312" s="79"/>
      <c r="K312" s="125"/>
      <c r="L312" s="8" t="s">
        <v>39</v>
      </c>
      <c r="M312" s="8"/>
      <c r="N312" s="8"/>
      <c r="O312" s="20"/>
      <c r="P312" s="10">
        <v>0.9</v>
      </c>
      <c r="Q312" s="21">
        <f t="shared" si="42"/>
        <v>0</v>
      </c>
      <c r="R312" s="22"/>
      <c r="S312" s="22"/>
      <c r="T312" s="31"/>
      <c r="U312" s="30"/>
      <c r="V312" s="16"/>
      <c r="W312" s="16"/>
      <c r="X312" s="16"/>
      <c r="Y312" s="27"/>
      <c r="Z312" s="27"/>
      <c r="AA312" s="28"/>
      <c r="AB312" s="28"/>
      <c r="AC312" s="29" t="s">
        <v>466</v>
      </c>
    </row>
    <row r="313" spans="1:29" ht="30.75" customHeight="1" x14ac:dyDescent="0.25">
      <c r="A313" s="39"/>
      <c r="B313" s="124"/>
      <c r="C313" s="79"/>
      <c r="D313" s="125"/>
      <c r="E313" s="79"/>
      <c r="F313" s="79"/>
      <c r="G313" s="125"/>
      <c r="H313" s="79"/>
      <c r="I313" s="79"/>
      <c r="J313" s="79"/>
      <c r="K313" s="125"/>
      <c r="L313" s="8" t="s">
        <v>40</v>
      </c>
      <c r="M313" s="8"/>
      <c r="N313" s="8"/>
      <c r="O313" s="20"/>
      <c r="P313" s="10">
        <v>0.9</v>
      </c>
      <c r="Q313" s="21">
        <f t="shared" si="42"/>
        <v>0</v>
      </c>
      <c r="R313" s="22"/>
      <c r="S313" s="22"/>
      <c r="T313" s="31"/>
      <c r="U313" s="30"/>
      <c r="V313" s="16"/>
      <c r="W313" s="16"/>
      <c r="X313" s="16"/>
      <c r="Y313" s="27"/>
      <c r="Z313" s="27"/>
      <c r="AA313" s="28"/>
      <c r="AB313" s="28"/>
      <c r="AC313" s="29" t="s">
        <v>466</v>
      </c>
    </row>
    <row r="314" spans="1:29" ht="30.75" customHeight="1" x14ac:dyDescent="0.25">
      <c r="A314" s="39"/>
      <c r="B314" s="124"/>
      <c r="C314" s="79"/>
      <c r="D314" s="125"/>
      <c r="E314" s="79"/>
      <c r="F314" s="79"/>
      <c r="G314" s="125"/>
      <c r="H314" s="79"/>
      <c r="I314" s="79"/>
      <c r="J314" s="79"/>
      <c r="K314" s="125"/>
      <c r="L314" s="8" t="s">
        <v>41</v>
      </c>
      <c r="M314" s="22"/>
      <c r="N314" s="8"/>
      <c r="O314" s="20"/>
      <c r="P314" s="10">
        <v>0.9</v>
      </c>
      <c r="Q314" s="21">
        <f>IFERROR(IF((+O314/P314)&gt;100%,100%,(O314/P314)),"")</f>
        <v>0</v>
      </c>
      <c r="R314" s="22"/>
      <c r="S314" s="22"/>
      <c r="T314" s="31"/>
      <c r="U314" s="30"/>
      <c r="V314" s="16"/>
      <c r="W314" s="16"/>
      <c r="X314" s="16"/>
      <c r="Y314" s="27"/>
      <c r="Z314" s="27"/>
      <c r="AA314" s="28"/>
      <c r="AB314" s="28"/>
      <c r="AC314" s="29" t="s">
        <v>466</v>
      </c>
    </row>
    <row r="315" spans="1:29" ht="30.75" customHeight="1" x14ac:dyDescent="0.25">
      <c r="A315" s="40"/>
      <c r="B315" s="126"/>
      <c r="C315" s="79"/>
      <c r="D315" s="65"/>
      <c r="E315" s="79"/>
      <c r="F315" s="79"/>
      <c r="G315" s="65"/>
      <c r="H315" s="79"/>
      <c r="I315" s="79"/>
      <c r="J315" s="79"/>
      <c r="K315" s="65"/>
      <c r="L315" s="35" t="s">
        <v>29</v>
      </c>
      <c r="M315" s="21"/>
      <c r="N315" s="21"/>
      <c r="O315" s="21"/>
      <c r="P315" s="21"/>
      <c r="Q315" s="21" t="str">
        <f>IFERROR(IF((+O315/P315)&gt;100%,100%,(O315/P315)),"")</f>
        <v/>
      </c>
      <c r="R315" s="22"/>
      <c r="S315" s="24"/>
      <c r="T315" s="31"/>
      <c r="U315" s="16"/>
      <c r="V315" s="16"/>
      <c r="W315" s="16"/>
      <c r="X315" s="16"/>
      <c r="Y315" s="27"/>
      <c r="Z315" s="27"/>
      <c r="AA315" s="28"/>
      <c r="AB315" s="28"/>
      <c r="AC315" s="29" t="s">
        <v>466</v>
      </c>
    </row>
    <row r="316" spans="1:29" ht="30.75" customHeight="1" x14ac:dyDescent="0.25">
      <c r="A316" s="33" t="s">
        <v>2</v>
      </c>
      <c r="B316" s="33" t="s">
        <v>83</v>
      </c>
      <c r="C316" s="33" t="s">
        <v>3</v>
      </c>
      <c r="D316" s="33" t="s">
        <v>4</v>
      </c>
      <c r="E316" s="33" t="s">
        <v>5</v>
      </c>
      <c r="F316" s="33" t="s">
        <v>6</v>
      </c>
      <c r="G316" s="33" t="s">
        <v>7</v>
      </c>
      <c r="H316" s="33" t="s">
        <v>8</v>
      </c>
      <c r="I316" s="33" t="s">
        <v>9</v>
      </c>
      <c r="J316" s="33" t="s">
        <v>10</v>
      </c>
      <c r="K316" s="33" t="s">
        <v>85</v>
      </c>
      <c r="L316" s="33" t="s">
        <v>11</v>
      </c>
      <c r="M316" s="33" t="s">
        <v>12</v>
      </c>
      <c r="N316" s="33" t="s">
        <v>13</v>
      </c>
      <c r="O316" s="33" t="s">
        <v>14</v>
      </c>
      <c r="P316" s="33" t="s">
        <v>15</v>
      </c>
      <c r="Q316" s="33" t="s">
        <v>16</v>
      </c>
      <c r="R316" s="33" t="s">
        <v>79</v>
      </c>
      <c r="S316" s="34" t="s">
        <v>18</v>
      </c>
      <c r="T316" s="34" t="s">
        <v>19</v>
      </c>
      <c r="U316" s="32" t="s">
        <v>80</v>
      </c>
      <c r="V316" s="32" t="s">
        <v>20</v>
      </c>
      <c r="W316" s="32" t="s">
        <v>84</v>
      </c>
      <c r="X316" s="32" t="s">
        <v>21</v>
      </c>
      <c r="Y316" s="32" t="s">
        <v>81</v>
      </c>
      <c r="Z316" s="32" t="s">
        <v>82</v>
      </c>
      <c r="AA316" s="32" t="s">
        <v>22</v>
      </c>
      <c r="AB316" s="32" t="s">
        <v>23</v>
      </c>
      <c r="AC316" s="32" t="s">
        <v>24</v>
      </c>
    </row>
    <row r="317" spans="1:29" ht="30.75" customHeight="1" x14ac:dyDescent="0.25">
      <c r="A317" s="38">
        <v>2</v>
      </c>
      <c r="B317" s="77" t="s">
        <v>414</v>
      </c>
      <c r="C317" s="77" t="s">
        <v>421</v>
      </c>
      <c r="D317" s="81" t="s">
        <v>422</v>
      </c>
      <c r="E317" s="77" t="s">
        <v>136</v>
      </c>
      <c r="F317" s="82" t="s">
        <v>30</v>
      </c>
      <c r="G317" s="77" t="s">
        <v>25</v>
      </c>
      <c r="H317" s="77" t="s">
        <v>423</v>
      </c>
      <c r="I317" s="83" t="s">
        <v>424</v>
      </c>
      <c r="J317" s="77" t="s">
        <v>425</v>
      </c>
      <c r="K317" s="53" t="s">
        <v>426</v>
      </c>
      <c r="L317" s="19" t="s">
        <v>204</v>
      </c>
      <c r="M317" s="8"/>
      <c r="N317" s="8"/>
      <c r="O317" s="10">
        <v>0.25</v>
      </c>
      <c r="P317" s="21"/>
      <c r="Q317" s="21" t="str">
        <f>IFERROR(IF((+O317/P317)&gt;100%,100%,(O317/P317)),"")</f>
        <v/>
      </c>
      <c r="R317" s="25"/>
      <c r="S317" s="25"/>
      <c r="T317" s="23"/>
      <c r="U317" s="30"/>
      <c r="V317" s="16"/>
      <c r="W317" s="16"/>
      <c r="X317" s="16"/>
      <c r="Y317" s="27"/>
      <c r="Z317" s="27"/>
      <c r="AA317" s="28"/>
      <c r="AB317" s="28"/>
      <c r="AC317" s="29" t="s">
        <v>466</v>
      </c>
    </row>
    <row r="318" spans="1:29" ht="30.75" customHeight="1" x14ac:dyDescent="0.25">
      <c r="A318" s="39"/>
      <c r="B318" s="79"/>
      <c r="C318" s="79"/>
      <c r="D318" s="84"/>
      <c r="E318" s="79"/>
      <c r="F318" s="85"/>
      <c r="G318" s="79"/>
      <c r="H318" s="79"/>
      <c r="I318" s="86"/>
      <c r="J318" s="79"/>
      <c r="K318" s="54"/>
      <c r="L318" s="19" t="s">
        <v>205</v>
      </c>
      <c r="M318" s="22"/>
      <c r="N318" s="8"/>
      <c r="O318" s="10">
        <v>0.35</v>
      </c>
      <c r="P318" s="21"/>
      <c r="Q318" s="21" t="str">
        <f>IFERROR(IF((+O318/P318)&gt;100%,100%,(O318/P318)),"")</f>
        <v/>
      </c>
      <c r="R318" s="25"/>
      <c r="S318" s="25"/>
      <c r="T318" s="23"/>
      <c r="U318" s="30"/>
      <c r="V318" s="16"/>
      <c r="W318" s="16"/>
      <c r="X318" s="16"/>
      <c r="Y318" s="27"/>
      <c r="Z318" s="27"/>
      <c r="AA318" s="28"/>
      <c r="AB318" s="28"/>
      <c r="AC318" s="29" t="s">
        <v>466</v>
      </c>
    </row>
    <row r="319" spans="1:29" ht="30.75" customHeight="1" x14ac:dyDescent="0.25">
      <c r="A319" s="40"/>
      <c r="B319" s="80"/>
      <c r="C319" s="80"/>
      <c r="D319" s="87"/>
      <c r="E319" s="80"/>
      <c r="F319" s="88"/>
      <c r="G319" s="80"/>
      <c r="H319" s="80"/>
      <c r="I319" s="89"/>
      <c r="J319" s="80"/>
      <c r="K319" s="55"/>
      <c r="L319" s="35" t="s">
        <v>29</v>
      </c>
      <c r="M319" s="21"/>
      <c r="N319" s="21"/>
      <c r="O319" s="21"/>
      <c r="P319" s="21"/>
      <c r="Q319" s="21" t="str">
        <f>IFERROR(IF((+O319/P319)&gt;100%,100%,(O319/P319)),"")</f>
        <v/>
      </c>
      <c r="R319" s="25"/>
      <c r="S319" s="24"/>
      <c r="T319" s="23"/>
      <c r="U319" s="16"/>
      <c r="V319" s="16"/>
      <c r="W319" s="16"/>
      <c r="X319" s="16"/>
      <c r="Y319" s="27"/>
      <c r="Z319" s="27"/>
      <c r="AA319" s="28"/>
      <c r="AB319" s="28"/>
      <c r="AC319" s="29" t="s">
        <v>466</v>
      </c>
    </row>
    <row r="320" spans="1:29" ht="30.75" customHeight="1" x14ac:dyDescent="0.25">
      <c r="A320" s="33" t="s">
        <v>2</v>
      </c>
      <c r="B320" s="33" t="s">
        <v>83</v>
      </c>
      <c r="C320" s="33" t="s">
        <v>3</v>
      </c>
      <c r="D320" s="33" t="s">
        <v>4</v>
      </c>
      <c r="E320" s="33" t="s">
        <v>5</v>
      </c>
      <c r="F320" s="33" t="s">
        <v>6</v>
      </c>
      <c r="G320" s="33" t="s">
        <v>7</v>
      </c>
      <c r="H320" s="33" t="s">
        <v>8</v>
      </c>
      <c r="I320" s="33" t="s">
        <v>9</v>
      </c>
      <c r="J320" s="33" t="s">
        <v>10</v>
      </c>
      <c r="K320" s="33" t="s">
        <v>85</v>
      </c>
      <c r="L320" s="33" t="s">
        <v>11</v>
      </c>
      <c r="M320" s="33" t="s">
        <v>12</v>
      </c>
      <c r="N320" s="33" t="s">
        <v>13</v>
      </c>
      <c r="O320" s="33" t="s">
        <v>14</v>
      </c>
      <c r="P320" s="33" t="s">
        <v>15</v>
      </c>
      <c r="Q320" s="33" t="s">
        <v>16</v>
      </c>
      <c r="R320" s="33" t="s">
        <v>79</v>
      </c>
      <c r="S320" s="34" t="s">
        <v>18</v>
      </c>
      <c r="T320" s="34" t="s">
        <v>19</v>
      </c>
      <c r="U320" s="32" t="s">
        <v>80</v>
      </c>
      <c r="V320" s="32" t="s">
        <v>20</v>
      </c>
      <c r="W320" s="32" t="s">
        <v>84</v>
      </c>
      <c r="X320" s="32" t="s">
        <v>21</v>
      </c>
      <c r="Y320" s="32" t="s">
        <v>81</v>
      </c>
      <c r="Z320" s="32" t="s">
        <v>82</v>
      </c>
      <c r="AA320" s="32" t="s">
        <v>22</v>
      </c>
      <c r="AB320" s="32" t="s">
        <v>23</v>
      </c>
      <c r="AC320" s="32" t="s">
        <v>24</v>
      </c>
    </row>
    <row r="321" spans="1:29" ht="30.75" customHeight="1" x14ac:dyDescent="0.25">
      <c r="A321" s="38">
        <v>3</v>
      </c>
      <c r="B321" s="41" t="s">
        <v>414</v>
      </c>
      <c r="C321" s="41" t="s">
        <v>427</v>
      </c>
      <c r="D321" s="37" t="s">
        <v>428</v>
      </c>
      <c r="E321" s="77" t="s">
        <v>88</v>
      </c>
      <c r="F321" s="41" t="s">
        <v>47</v>
      </c>
      <c r="G321" s="41" t="s">
        <v>25</v>
      </c>
      <c r="H321" s="41" t="s">
        <v>429</v>
      </c>
      <c r="I321" s="83" t="s">
        <v>430</v>
      </c>
      <c r="J321" s="41" t="s">
        <v>431</v>
      </c>
      <c r="K321" s="53" t="s">
        <v>432</v>
      </c>
      <c r="L321" s="19" t="s">
        <v>47</v>
      </c>
      <c r="M321" s="8"/>
      <c r="N321" s="8"/>
      <c r="O321" s="10">
        <v>0.25</v>
      </c>
      <c r="P321" s="21"/>
      <c r="Q321" s="21" t="str">
        <f>IFERROR(IF((+O321/P321)&gt;100%,100%,(O321/P321)),"")</f>
        <v/>
      </c>
      <c r="R321" s="25"/>
      <c r="S321" s="25"/>
      <c r="T321" s="23"/>
      <c r="U321" s="30"/>
      <c r="V321" s="16"/>
      <c r="W321" s="16"/>
      <c r="X321" s="16"/>
      <c r="Y321" s="27"/>
      <c r="Z321" s="27"/>
      <c r="AA321" s="28"/>
      <c r="AB321" s="28"/>
      <c r="AC321" s="29" t="s">
        <v>466</v>
      </c>
    </row>
    <row r="322" spans="1:29" ht="30.75" customHeight="1" x14ac:dyDescent="0.25">
      <c r="A322" s="40"/>
      <c r="B322" s="41"/>
      <c r="C322" s="41"/>
      <c r="D322" s="37"/>
      <c r="E322" s="80"/>
      <c r="F322" s="41"/>
      <c r="G322" s="41"/>
      <c r="H322" s="41"/>
      <c r="I322" s="89"/>
      <c r="J322" s="41"/>
      <c r="K322" s="55"/>
      <c r="L322" s="35" t="s">
        <v>29</v>
      </c>
      <c r="M322" s="21"/>
      <c r="N322" s="21"/>
      <c r="O322" s="21"/>
      <c r="P322" s="21"/>
      <c r="Q322" s="21" t="str">
        <f>IFERROR(IF((+O322/P322)&gt;100%,100%,(O322/P322)),"")</f>
        <v/>
      </c>
      <c r="R322" s="25"/>
      <c r="S322" s="24"/>
      <c r="T322" s="23"/>
      <c r="U322" s="16"/>
      <c r="V322" s="16"/>
      <c r="W322" s="16"/>
      <c r="X322" s="16"/>
      <c r="Y322" s="27"/>
      <c r="Z322" s="27"/>
      <c r="AA322" s="28"/>
      <c r="AB322" s="28"/>
      <c r="AC322" s="29" t="s">
        <v>466</v>
      </c>
    </row>
    <row r="323" spans="1:29" ht="30.75" customHeight="1" x14ac:dyDescent="0.25">
      <c r="A323" s="33" t="s">
        <v>2</v>
      </c>
      <c r="B323" s="33" t="s">
        <v>83</v>
      </c>
      <c r="C323" s="33" t="s">
        <v>3</v>
      </c>
      <c r="D323" s="33" t="s">
        <v>4</v>
      </c>
      <c r="E323" s="33" t="s">
        <v>5</v>
      </c>
      <c r="F323" s="33" t="s">
        <v>6</v>
      </c>
      <c r="G323" s="33" t="s">
        <v>7</v>
      </c>
      <c r="H323" s="33" t="s">
        <v>8</v>
      </c>
      <c r="I323" s="33" t="s">
        <v>9</v>
      </c>
      <c r="J323" s="33" t="s">
        <v>10</v>
      </c>
      <c r="K323" s="33" t="s">
        <v>85</v>
      </c>
      <c r="L323" s="33" t="s">
        <v>11</v>
      </c>
      <c r="M323" s="33" t="s">
        <v>12</v>
      </c>
      <c r="N323" s="33" t="s">
        <v>13</v>
      </c>
      <c r="O323" s="33" t="s">
        <v>14</v>
      </c>
      <c r="P323" s="33" t="s">
        <v>15</v>
      </c>
      <c r="Q323" s="33" t="s">
        <v>16</v>
      </c>
      <c r="R323" s="33" t="s">
        <v>79</v>
      </c>
      <c r="S323" s="34" t="s">
        <v>18</v>
      </c>
      <c r="T323" s="34" t="s">
        <v>19</v>
      </c>
      <c r="U323" s="32" t="s">
        <v>80</v>
      </c>
      <c r="V323" s="32" t="s">
        <v>20</v>
      </c>
      <c r="W323" s="32" t="s">
        <v>84</v>
      </c>
      <c r="X323" s="32" t="s">
        <v>21</v>
      </c>
      <c r="Y323" s="32" t="s">
        <v>81</v>
      </c>
      <c r="Z323" s="32" t="s">
        <v>82</v>
      </c>
      <c r="AA323" s="32" t="s">
        <v>22</v>
      </c>
      <c r="AB323" s="32" t="s">
        <v>23</v>
      </c>
      <c r="AC323" s="32" t="s">
        <v>24</v>
      </c>
    </row>
    <row r="324" spans="1:29" ht="30.75" customHeight="1" x14ac:dyDescent="0.25">
      <c r="A324" s="38">
        <v>4</v>
      </c>
      <c r="B324" s="41" t="s">
        <v>414</v>
      </c>
      <c r="C324" s="41" t="s">
        <v>433</v>
      </c>
      <c r="D324" s="37" t="s">
        <v>434</v>
      </c>
      <c r="E324" s="41" t="s">
        <v>88</v>
      </c>
      <c r="F324" s="41" t="s">
        <v>89</v>
      </c>
      <c r="G324" s="41" t="s">
        <v>25</v>
      </c>
      <c r="H324" s="41" t="s">
        <v>435</v>
      </c>
      <c r="I324" s="37" t="s">
        <v>436</v>
      </c>
      <c r="J324" s="41" t="s">
        <v>437</v>
      </c>
      <c r="K324" s="53" t="s">
        <v>438</v>
      </c>
      <c r="L324" s="8" t="s">
        <v>38</v>
      </c>
      <c r="M324" s="8"/>
      <c r="N324" s="8"/>
      <c r="O324" s="20"/>
      <c r="P324" s="10">
        <v>0.9</v>
      </c>
      <c r="Q324" s="21">
        <f t="shared" ref="Q324:Q326" si="43">IFERROR(IF((+O324/P324)&gt;100%,100%,(O324/P324)),"")</f>
        <v>0</v>
      </c>
      <c r="R324" s="22"/>
      <c r="S324" s="22"/>
      <c r="T324" s="31"/>
      <c r="U324" s="30"/>
      <c r="V324" s="16"/>
      <c r="W324" s="16"/>
      <c r="X324" s="16"/>
      <c r="Y324" s="27"/>
      <c r="Z324" s="16"/>
      <c r="AA324" s="16"/>
      <c r="AB324" s="16"/>
      <c r="AC324" s="29" t="s">
        <v>466</v>
      </c>
    </row>
    <row r="325" spans="1:29" ht="30.75" customHeight="1" x14ac:dyDescent="0.25">
      <c r="A325" s="39"/>
      <c r="B325" s="41"/>
      <c r="C325" s="41"/>
      <c r="D325" s="37"/>
      <c r="E325" s="41"/>
      <c r="F325" s="41"/>
      <c r="G325" s="41"/>
      <c r="H325" s="41"/>
      <c r="I325" s="37"/>
      <c r="J325" s="41"/>
      <c r="K325" s="54"/>
      <c r="L325" s="8" t="s">
        <v>39</v>
      </c>
      <c r="M325" s="8"/>
      <c r="N325" s="8"/>
      <c r="O325" s="20"/>
      <c r="P325" s="10">
        <v>0.9</v>
      </c>
      <c r="Q325" s="21">
        <f t="shared" si="43"/>
        <v>0</v>
      </c>
      <c r="R325" s="22"/>
      <c r="S325" s="22"/>
      <c r="T325" s="31"/>
      <c r="U325" s="30"/>
      <c r="V325" s="16"/>
      <c r="W325" s="16"/>
      <c r="X325" s="16"/>
      <c r="Y325" s="27"/>
      <c r="Z325" s="27"/>
      <c r="AA325" s="28"/>
      <c r="AB325" s="28"/>
      <c r="AC325" s="29" t="s">
        <v>466</v>
      </c>
    </row>
    <row r="326" spans="1:29" ht="30.75" customHeight="1" x14ac:dyDescent="0.25">
      <c r="A326" s="39"/>
      <c r="B326" s="41"/>
      <c r="C326" s="41"/>
      <c r="D326" s="37"/>
      <c r="E326" s="41"/>
      <c r="F326" s="41"/>
      <c r="G326" s="41"/>
      <c r="H326" s="41"/>
      <c r="I326" s="37"/>
      <c r="J326" s="41"/>
      <c r="K326" s="54"/>
      <c r="L326" s="8" t="s">
        <v>40</v>
      </c>
      <c r="M326" s="8"/>
      <c r="N326" s="8"/>
      <c r="O326" s="20"/>
      <c r="P326" s="10">
        <v>0.9</v>
      </c>
      <c r="Q326" s="21">
        <f t="shared" si="43"/>
        <v>0</v>
      </c>
      <c r="R326" s="22"/>
      <c r="S326" s="22"/>
      <c r="T326" s="31"/>
      <c r="U326" s="30"/>
      <c r="V326" s="16"/>
      <c r="W326" s="16"/>
      <c r="X326" s="16"/>
      <c r="Y326" s="27"/>
      <c r="Z326" s="27"/>
      <c r="AA326" s="28"/>
      <c r="AB326" s="28"/>
      <c r="AC326" s="29" t="s">
        <v>466</v>
      </c>
    </row>
    <row r="327" spans="1:29" ht="30.75" customHeight="1" x14ac:dyDescent="0.25">
      <c r="A327" s="39"/>
      <c r="B327" s="41"/>
      <c r="C327" s="41"/>
      <c r="D327" s="37"/>
      <c r="E327" s="41"/>
      <c r="F327" s="41"/>
      <c r="G327" s="41"/>
      <c r="H327" s="41"/>
      <c r="I327" s="37"/>
      <c r="J327" s="41"/>
      <c r="K327" s="54"/>
      <c r="L327" s="8" t="s">
        <v>41</v>
      </c>
      <c r="M327" s="22"/>
      <c r="N327" s="8"/>
      <c r="O327" s="20"/>
      <c r="P327" s="10">
        <v>0.9</v>
      </c>
      <c r="Q327" s="21">
        <f>IFERROR(IF((+O327/P327)&gt;100%,100%,(O327/P327)),"")</f>
        <v>0</v>
      </c>
      <c r="R327" s="22"/>
      <c r="S327" s="22"/>
      <c r="T327" s="31"/>
      <c r="U327" s="30"/>
      <c r="V327" s="16"/>
      <c r="W327" s="16"/>
      <c r="X327" s="16"/>
      <c r="Y327" s="27"/>
      <c r="Z327" s="27"/>
      <c r="AA327" s="28"/>
      <c r="AB327" s="28"/>
      <c r="AC327" s="29" t="s">
        <v>466</v>
      </c>
    </row>
    <row r="328" spans="1:29" ht="30.75" customHeight="1" x14ac:dyDescent="0.25">
      <c r="A328" s="40"/>
      <c r="B328" s="41"/>
      <c r="C328" s="41"/>
      <c r="D328" s="37"/>
      <c r="E328" s="41"/>
      <c r="F328" s="41"/>
      <c r="G328" s="41"/>
      <c r="H328" s="41"/>
      <c r="I328" s="37"/>
      <c r="J328" s="41"/>
      <c r="K328" s="55"/>
      <c r="L328" s="35" t="s">
        <v>29</v>
      </c>
      <c r="M328" s="21"/>
      <c r="N328" s="21"/>
      <c r="O328" s="21"/>
      <c r="P328" s="21"/>
      <c r="Q328" s="21" t="str">
        <f>IFERROR(IF((+O328/P328)&gt;100%,100%,(O328/P328)),"")</f>
        <v/>
      </c>
      <c r="R328" s="22"/>
      <c r="S328" s="24"/>
      <c r="T328" s="31"/>
      <c r="U328" s="16"/>
      <c r="V328" s="16"/>
      <c r="W328" s="16"/>
      <c r="X328" s="16"/>
      <c r="Y328" s="27"/>
      <c r="Z328" s="27"/>
      <c r="AA328" s="28"/>
      <c r="AB328" s="28"/>
      <c r="AC328" s="29" t="s">
        <v>466</v>
      </c>
    </row>
    <row r="329" spans="1:29" ht="30.75" customHeight="1" x14ac:dyDescent="0.25">
      <c r="A329" s="33" t="s">
        <v>2</v>
      </c>
      <c r="B329" s="33" t="s">
        <v>83</v>
      </c>
      <c r="C329" s="33" t="s">
        <v>3</v>
      </c>
      <c r="D329" s="33" t="s">
        <v>4</v>
      </c>
      <c r="E329" s="33" t="s">
        <v>5</v>
      </c>
      <c r="F329" s="33" t="s">
        <v>6</v>
      </c>
      <c r="G329" s="33" t="s">
        <v>7</v>
      </c>
      <c r="H329" s="33" t="s">
        <v>8</v>
      </c>
      <c r="I329" s="33" t="s">
        <v>9</v>
      </c>
      <c r="J329" s="33" t="s">
        <v>10</v>
      </c>
      <c r="K329" s="33" t="s">
        <v>85</v>
      </c>
      <c r="L329" s="33" t="s">
        <v>11</v>
      </c>
      <c r="M329" s="33" t="s">
        <v>12</v>
      </c>
      <c r="N329" s="33" t="s">
        <v>13</v>
      </c>
      <c r="O329" s="33" t="s">
        <v>14</v>
      </c>
      <c r="P329" s="33" t="s">
        <v>15</v>
      </c>
      <c r="Q329" s="33" t="s">
        <v>16</v>
      </c>
      <c r="R329" s="33" t="s">
        <v>79</v>
      </c>
      <c r="S329" s="34" t="s">
        <v>18</v>
      </c>
      <c r="T329" s="34" t="s">
        <v>19</v>
      </c>
      <c r="U329" s="32" t="s">
        <v>80</v>
      </c>
      <c r="V329" s="32" t="s">
        <v>20</v>
      </c>
      <c r="W329" s="32" t="s">
        <v>84</v>
      </c>
      <c r="X329" s="32" t="s">
        <v>21</v>
      </c>
      <c r="Y329" s="32" t="s">
        <v>81</v>
      </c>
      <c r="Z329" s="32" t="s">
        <v>82</v>
      </c>
      <c r="AA329" s="32" t="s">
        <v>22</v>
      </c>
      <c r="AB329" s="32" t="s">
        <v>23</v>
      </c>
      <c r="AC329" s="32" t="s">
        <v>24</v>
      </c>
    </row>
    <row r="330" spans="1:29" ht="30.75" customHeight="1" x14ac:dyDescent="0.25">
      <c r="A330" s="38">
        <v>5</v>
      </c>
      <c r="B330" s="41" t="s">
        <v>414</v>
      </c>
      <c r="C330" s="77" t="s">
        <v>439</v>
      </c>
      <c r="D330" s="83" t="s">
        <v>440</v>
      </c>
      <c r="E330" s="77" t="s">
        <v>88</v>
      </c>
      <c r="F330" s="77" t="s">
        <v>89</v>
      </c>
      <c r="G330" s="77" t="s">
        <v>25</v>
      </c>
      <c r="H330" s="77" t="s">
        <v>441</v>
      </c>
      <c r="I330" s="83" t="s">
        <v>442</v>
      </c>
      <c r="J330" s="77" t="s">
        <v>443</v>
      </c>
      <c r="K330" s="53" t="s">
        <v>444</v>
      </c>
      <c r="L330" s="8" t="s">
        <v>38</v>
      </c>
      <c r="M330" s="8"/>
      <c r="N330" s="8"/>
      <c r="O330" s="20"/>
      <c r="P330" s="10">
        <v>0.9</v>
      </c>
      <c r="Q330" s="21">
        <f t="shared" ref="Q330:Q332" si="44">IFERROR(IF((+O330/P330)&gt;100%,100%,(O330/P330)),"")</f>
        <v>0</v>
      </c>
      <c r="R330" s="22"/>
      <c r="S330" s="22"/>
      <c r="T330" s="31"/>
      <c r="U330" s="30"/>
      <c r="V330" s="16"/>
      <c r="W330" s="16"/>
      <c r="X330" s="16"/>
      <c r="Y330" s="27"/>
      <c r="Z330" s="16"/>
      <c r="AA330" s="16"/>
      <c r="AB330" s="16"/>
      <c r="AC330" s="29" t="s">
        <v>466</v>
      </c>
    </row>
    <row r="331" spans="1:29" ht="30.75" customHeight="1" x14ac:dyDescent="0.25">
      <c r="A331" s="39"/>
      <c r="B331" s="41"/>
      <c r="C331" s="79"/>
      <c r="D331" s="86"/>
      <c r="E331" s="79"/>
      <c r="F331" s="79"/>
      <c r="G331" s="79"/>
      <c r="H331" s="79"/>
      <c r="I331" s="86"/>
      <c r="J331" s="79"/>
      <c r="K331" s="54"/>
      <c r="L331" s="8" t="s">
        <v>39</v>
      </c>
      <c r="M331" s="8"/>
      <c r="N331" s="8"/>
      <c r="O331" s="20"/>
      <c r="P331" s="10">
        <v>0.9</v>
      </c>
      <c r="Q331" s="21">
        <f t="shared" si="44"/>
        <v>0</v>
      </c>
      <c r="R331" s="22"/>
      <c r="S331" s="22"/>
      <c r="T331" s="31"/>
      <c r="U331" s="30"/>
      <c r="V331" s="16"/>
      <c r="W331" s="16"/>
      <c r="X331" s="16"/>
      <c r="Y331" s="27"/>
      <c r="Z331" s="27"/>
      <c r="AA331" s="28"/>
      <c r="AB331" s="28"/>
      <c r="AC331" s="29" t="s">
        <v>466</v>
      </c>
    </row>
    <row r="332" spans="1:29" ht="30.75" customHeight="1" x14ac:dyDescent="0.25">
      <c r="A332" s="39"/>
      <c r="B332" s="41"/>
      <c r="C332" s="79"/>
      <c r="D332" s="86"/>
      <c r="E332" s="79"/>
      <c r="F332" s="79"/>
      <c r="G332" s="79"/>
      <c r="H332" s="79"/>
      <c r="I332" s="86"/>
      <c r="J332" s="79"/>
      <c r="K332" s="54"/>
      <c r="L332" s="8" t="s">
        <v>40</v>
      </c>
      <c r="M332" s="8"/>
      <c r="N332" s="8"/>
      <c r="O332" s="20"/>
      <c r="P332" s="10">
        <v>0.9</v>
      </c>
      <c r="Q332" s="21">
        <f t="shared" si="44"/>
        <v>0</v>
      </c>
      <c r="R332" s="22"/>
      <c r="S332" s="22"/>
      <c r="T332" s="31"/>
      <c r="U332" s="30"/>
      <c r="V332" s="16"/>
      <c r="W332" s="16"/>
      <c r="X332" s="16"/>
      <c r="Y332" s="27"/>
      <c r="Z332" s="27"/>
      <c r="AA332" s="28"/>
      <c r="AB332" s="28"/>
      <c r="AC332" s="29" t="s">
        <v>466</v>
      </c>
    </row>
    <row r="333" spans="1:29" ht="30.75" customHeight="1" x14ac:dyDescent="0.25">
      <c r="A333" s="39"/>
      <c r="B333" s="41"/>
      <c r="C333" s="79"/>
      <c r="D333" s="86"/>
      <c r="E333" s="79"/>
      <c r="F333" s="79"/>
      <c r="G333" s="79"/>
      <c r="H333" s="79"/>
      <c r="I333" s="86"/>
      <c r="J333" s="79"/>
      <c r="K333" s="54"/>
      <c r="L333" s="8" t="s">
        <v>41</v>
      </c>
      <c r="M333" s="22"/>
      <c r="N333" s="8"/>
      <c r="O333" s="20"/>
      <c r="P333" s="10">
        <v>0.9</v>
      </c>
      <c r="Q333" s="21">
        <f>IFERROR(IF((+O333/P333)&gt;100%,100%,(O333/P333)),"")</f>
        <v>0</v>
      </c>
      <c r="R333" s="22"/>
      <c r="S333" s="22"/>
      <c r="T333" s="31"/>
      <c r="U333" s="30"/>
      <c r="V333" s="16"/>
      <c r="W333" s="16"/>
      <c r="X333" s="16"/>
      <c r="Y333" s="27"/>
      <c r="Z333" s="27"/>
      <c r="AA333" s="28"/>
      <c r="AB333" s="28"/>
      <c r="AC333" s="29" t="s">
        <v>466</v>
      </c>
    </row>
    <row r="334" spans="1:29" ht="30.75" customHeight="1" x14ac:dyDescent="0.25">
      <c r="A334" s="40"/>
      <c r="B334" s="41"/>
      <c r="C334" s="80"/>
      <c r="D334" s="89"/>
      <c r="E334" s="80"/>
      <c r="F334" s="80"/>
      <c r="G334" s="80"/>
      <c r="H334" s="80"/>
      <c r="I334" s="89"/>
      <c r="J334" s="80"/>
      <c r="K334" s="55"/>
      <c r="L334" s="35" t="s">
        <v>29</v>
      </c>
      <c r="M334" s="21"/>
      <c r="N334" s="21"/>
      <c r="O334" s="21"/>
      <c r="P334" s="21"/>
      <c r="Q334" s="21" t="str">
        <f>IFERROR(IF((+O334/P334)&gt;100%,100%,(O334/P334)),"")</f>
        <v/>
      </c>
      <c r="R334" s="22"/>
      <c r="S334" s="24"/>
      <c r="T334" s="31"/>
      <c r="U334" s="16"/>
      <c r="V334" s="16"/>
      <c r="W334" s="16"/>
      <c r="X334" s="16"/>
      <c r="Y334" s="27"/>
      <c r="Z334" s="27"/>
      <c r="AA334" s="28"/>
      <c r="AB334" s="28"/>
      <c r="AC334" s="29" t="s">
        <v>466</v>
      </c>
    </row>
    <row r="335" spans="1:29" ht="30.75" customHeight="1" x14ac:dyDescent="0.25">
      <c r="A335" s="33" t="s">
        <v>2</v>
      </c>
      <c r="B335" s="33" t="s">
        <v>83</v>
      </c>
      <c r="C335" s="33" t="s">
        <v>3</v>
      </c>
      <c r="D335" s="33" t="s">
        <v>4</v>
      </c>
      <c r="E335" s="33" t="s">
        <v>5</v>
      </c>
      <c r="F335" s="33" t="s">
        <v>6</v>
      </c>
      <c r="G335" s="33" t="s">
        <v>7</v>
      </c>
      <c r="H335" s="33" t="s">
        <v>8</v>
      </c>
      <c r="I335" s="33" t="s">
        <v>9</v>
      </c>
      <c r="J335" s="33" t="s">
        <v>10</v>
      </c>
      <c r="K335" s="33" t="s">
        <v>85</v>
      </c>
      <c r="L335" s="33" t="s">
        <v>11</v>
      </c>
      <c r="M335" s="33" t="s">
        <v>12</v>
      </c>
      <c r="N335" s="33" t="s">
        <v>13</v>
      </c>
      <c r="O335" s="33" t="s">
        <v>14</v>
      </c>
      <c r="P335" s="33" t="s">
        <v>15</v>
      </c>
      <c r="Q335" s="33" t="s">
        <v>16</v>
      </c>
      <c r="R335" s="33" t="s">
        <v>79</v>
      </c>
      <c r="S335" s="34" t="s">
        <v>18</v>
      </c>
      <c r="T335" s="34" t="s">
        <v>19</v>
      </c>
      <c r="U335" s="32" t="s">
        <v>80</v>
      </c>
      <c r="V335" s="32" t="s">
        <v>20</v>
      </c>
      <c r="W335" s="32" t="s">
        <v>84</v>
      </c>
      <c r="X335" s="32" t="s">
        <v>21</v>
      </c>
      <c r="Y335" s="32" t="s">
        <v>81</v>
      </c>
      <c r="Z335" s="32" t="s">
        <v>82</v>
      </c>
      <c r="AA335" s="32" t="s">
        <v>22</v>
      </c>
      <c r="AB335" s="32" t="s">
        <v>23</v>
      </c>
      <c r="AC335" s="32" t="s">
        <v>24</v>
      </c>
    </row>
    <row r="336" spans="1:29" ht="30.75" customHeight="1" x14ac:dyDescent="0.25">
      <c r="A336" s="38">
        <v>6</v>
      </c>
      <c r="B336" s="41" t="s">
        <v>414</v>
      </c>
      <c r="C336" s="77" t="s">
        <v>445</v>
      </c>
      <c r="D336" s="83" t="s">
        <v>446</v>
      </c>
      <c r="E336" s="77" t="s">
        <v>88</v>
      </c>
      <c r="F336" s="77" t="s">
        <v>89</v>
      </c>
      <c r="G336" s="77" t="s">
        <v>25</v>
      </c>
      <c r="H336" s="77" t="s">
        <v>447</v>
      </c>
      <c r="I336" s="83" t="s">
        <v>448</v>
      </c>
      <c r="J336" s="77" t="s">
        <v>449</v>
      </c>
      <c r="K336" s="53" t="s">
        <v>450</v>
      </c>
      <c r="L336" s="8" t="s">
        <v>38</v>
      </c>
      <c r="M336" s="8"/>
      <c r="N336" s="8"/>
      <c r="O336" s="20"/>
      <c r="P336" s="10">
        <v>0.9</v>
      </c>
      <c r="Q336" s="21">
        <f t="shared" ref="Q336:Q338" si="45">IFERROR(IF((+O336/P336)&gt;100%,100%,(O336/P336)),"")</f>
        <v>0</v>
      </c>
      <c r="R336" s="22"/>
      <c r="S336" s="22"/>
      <c r="T336" s="31"/>
      <c r="U336" s="30"/>
      <c r="V336" s="16"/>
      <c r="W336" s="16"/>
      <c r="X336" s="16"/>
      <c r="Y336" s="27"/>
      <c r="Z336" s="16"/>
      <c r="AA336" s="16"/>
      <c r="AB336" s="16"/>
      <c r="AC336" s="29" t="s">
        <v>466</v>
      </c>
    </row>
    <row r="337" spans="1:29" ht="30.75" customHeight="1" x14ac:dyDescent="0.25">
      <c r="A337" s="39"/>
      <c r="B337" s="41"/>
      <c r="C337" s="79"/>
      <c r="D337" s="86"/>
      <c r="E337" s="79"/>
      <c r="F337" s="79"/>
      <c r="G337" s="79"/>
      <c r="H337" s="79"/>
      <c r="I337" s="86"/>
      <c r="J337" s="79"/>
      <c r="K337" s="54"/>
      <c r="L337" s="8" t="s">
        <v>39</v>
      </c>
      <c r="M337" s="8"/>
      <c r="N337" s="8"/>
      <c r="O337" s="20"/>
      <c r="P337" s="10">
        <v>0.9</v>
      </c>
      <c r="Q337" s="21">
        <f t="shared" si="45"/>
        <v>0</v>
      </c>
      <c r="R337" s="22"/>
      <c r="S337" s="22"/>
      <c r="T337" s="31"/>
      <c r="U337" s="30"/>
      <c r="V337" s="16"/>
      <c r="W337" s="16"/>
      <c r="X337" s="16"/>
      <c r="Y337" s="27"/>
      <c r="Z337" s="27"/>
      <c r="AA337" s="28"/>
      <c r="AB337" s="28"/>
      <c r="AC337" s="29" t="s">
        <v>466</v>
      </c>
    </row>
    <row r="338" spans="1:29" ht="30.75" customHeight="1" x14ac:dyDescent="0.25">
      <c r="A338" s="39"/>
      <c r="B338" s="41"/>
      <c r="C338" s="79"/>
      <c r="D338" s="86"/>
      <c r="E338" s="79"/>
      <c r="F338" s="79"/>
      <c r="G338" s="79"/>
      <c r="H338" s="79"/>
      <c r="I338" s="86"/>
      <c r="J338" s="79"/>
      <c r="K338" s="54"/>
      <c r="L338" s="8" t="s">
        <v>40</v>
      </c>
      <c r="M338" s="8"/>
      <c r="N338" s="8"/>
      <c r="O338" s="20"/>
      <c r="P338" s="10">
        <v>0.9</v>
      </c>
      <c r="Q338" s="21">
        <f t="shared" si="45"/>
        <v>0</v>
      </c>
      <c r="R338" s="22"/>
      <c r="S338" s="22"/>
      <c r="T338" s="31"/>
      <c r="U338" s="30"/>
      <c r="V338" s="16"/>
      <c r="W338" s="16"/>
      <c r="X338" s="16"/>
      <c r="Y338" s="27"/>
      <c r="Z338" s="27"/>
      <c r="AA338" s="28"/>
      <c r="AB338" s="28"/>
      <c r="AC338" s="29" t="s">
        <v>466</v>
      </c>
    </row>
    <row r="339" spans="1:29" ht="30.75" customHeight="1" x14ac:dyDescent="0.25">
      <c r="A339" s="39"/>
      <c r="B339" s="41"/>
      <c r="C339" s="79"/>
      <c r="D339" s="86"/>
      <c r="E339" s="79"/>
      <c r="F339" s="79"/>
      <c r="G339" s="79"/>
      <c r="H339" s="79"/>
      <c r="I339" s="86"/>
      <c r="J339" s="79"/>
      <c r="K339" s="54"/>
      <c r="L339" s="8" t="s">
        <v>41</v>
      </c>
      <c r="M339" s="22"/>
      <c r="N339" s="8"/>
      <c r="O339" s="20"/>
      <c r="P339" s="10">
        <v>0.9</v>
      </c>
      <c r="Q339" s="21">
        <f>IFERROR(IF((+O339/P339)&gt;100%,100%,(O339/P339)),"")</f>
        <v>0</v>
      </c>
      <c r="R339" s="22"/>
      <c r="S339" s="22"/>
      <c r="T339" s="31"/>
      <c r="U339" s="30"/>
      <c r="V339" s="16"/>
      <c r="W339" s="16"/>
      <c r="X339" s="16"/>
      <c r="Y339" s="27"/>
      <c r="Z339" s="27"/>
      <c r="AA339" s="28"/>
      <c r="AB339" s="28"/>
      <c r="AC339" s="29" t="s">
        <v>466</v>
      </c>
    </row>
    <row r="340" spans="1:29" ht="30.75" customHeight="1" x14ac:dyDescent="0.25">
      <c r="A340" s="40"/>
      <c r="B340" s="41"/>
      <c r="C340" s="80"/>
      <c r="D340" s="89"/>
      <c r="E340" s="80"/>
      <c r="F340" s="80"/>
      <c r="G340" s="80"/>
      <c r="H340" s="80"/>
      <c r="I340" s="89"/>
      <c r="J340" s="80"/>
      <c r="K340" s="55"/>
      <c r="L340" s="35" t="s">
        <v>29</v>
      </c>
      <c r="M340" s="21"/>
      <c r="N340" s="21"/>
      <c r="O340" s="21"/>
      <c r="P340" s="21"/>
      <c r="Q340" s="21" t="str">
        <f>IFERROR(IF((+O340/P340)&gt;100%,100%,(O340/P340)),"")</f>
        <v/>
      </c>
      <c r="R340" s="22"/>
      <c r="S340" s="24"/>
      <c r="T340" s="31"/>
      <c r="U340" s="16"/>
      <c r="V340" s="16"/>
      <c r="W340" s="16"/>
      <c r="X340" s="16"/>
      <c r="Y340" s="27"/>
      <c r="Z340" s="27"/>
      <c r="AA340" s="28"/>
      <c r="AB340" s="28"/>
      <c r="AC340" s="29" t="s">
        <v>466</v>
      </c>
    </row>
    <row r="341" spans="1:29" ht="30.75" customHeight="1" x14ac:dyDescent="0.25">
      <c r="A341" s="33" t="s">
        <v>2</v>
      </c>
      <c r="B341" s="33" t="s">
        <v>83</v>
      </c>
      <c r="C341" s="33" t="s">
        <v>3</v>
      </c>
      <c r="D341" s="33" t="s">
        <v>4</v>
      </c>
      <c r="E341" s="33" t="s">
        <v>5</v>
      </c>
      <c r="F341" s="33" t="s">
        <v>6</v>
      </c>
      <c r="G341" s="33" t="s">
        <v>7</v>
      </c>
      <c r="H341" s="33" t="s">
        <v>8</v>
      </c>
      <c r="I341" s="33" t="s">
        <v>9</v>
      </c>
      <c r="J341" s="33" t="s">
        <v>10</v>
      </c>
      <c r="K341" s="33" t="s">
        <v>85</v>
      </c>
      <c r="L341" s="33" t="s">
        <v>11</v>
      </c>
      <c r="M341" s="33" t="s">
        <v>12</v>
      </c>
      <c r="N341" s="33" t="s">
        <v>13</v>
      </c>
      <c r="O341" s="33" t="s">
        <v>14</v>
      </c>
      <c r="P341" s="33" t="s">
        <v>15</v>
      </c>
      <c r="Q341" s="33" t="s">
        <v>16</v>
      </c>
      <c r="R341" s="33" t="s">
        <v>79</v>
      </c>
      <c r="S341" s="34" t="s">
        <v>18</v>
      </c>
      <c r="T341" s="34" t="s">
        <v>19</v>
      </c>
      <c r="U341" s="32" t="s">
        <v>80</v>
      </c>
      <c r="V341" s="32" t="s">
        <v>20</v>
      </c>
      <c r="W341" s="32" t="s">
        <v>84</v>
      </c>
      <c r="X341" s="32" t="s">
        <v>21</v>
      </c>
      <c r="Y341" s="32" t="s">
        <v>81</v>
      </c>
      <c r="Z341" s="32" t="s">
        <v>82</v>
      </c>
      <c r="AA341" s="32" t="s">
        <v>22</v>
      </c>
      <c r="AB341" s="32" t="s">
        <v>23</v>
      </c>
      <c r="AC341" s="32" t="s">
        <v>24</v>
      </c>
    </row>
    <row r="342" spans="1:29" ht="30.75" customHeight="1" x14ac:dyDescent="0.25">
      <c r="A342" s="38">
        <v>7</v>
      </c>
      <c r="B342" s="41" t="s">
        <v>414</v>
      </c>
      <c r="C342" s="77" t="s">
        <v>451</v>
      </c>
      <c r="D342" s="83" t="s">
        <v>452</v>
      </c>
      <c r="E342" s="77" t="s">
        <v>88</v>
      </c>
      <c r="F342" s="77" t="s">
        <v>30</v>
      </c>
      <c r="G342" s="77" t="s">
        <v>25</v>
      </c>
      <c r="H342" s="77" t="s">
        <v>453</v>
      </c>
      <c r="I342" s="83" t="s">
        <v>454</v>
      </c>
      <c r="J342" s="77" t="s">
        <v>455</v>
      </c>
      <c r="K342" s="53" t="s">
        <v>456</v>
      </c>
      <c r="L342" s="19" t="s">
        <v>204</v>
      </c>
      <c r="M342" s="8"/>
      <c r="N342" s="8"/>
      <c r="O342" s="10">
        <v>0.25</v>
      </c>
      <c r="P342" s="21"/>
      <c r="Q342" s="21" t="str">
        <f>IFERROR(IF((+O342/P342)&gt;100%,100%,(O342/P342)),"")</f>
        <v/>
      </c>
      <c r="R342" s="25"/>
      <c r="S342" s="25"/>
      <c r="T342" s="23"/>
      <c r="U342" s="30"/>
      <c r="V342" s="16"/>
      <c r="W342" s="16"/>
      <c r="X342" s="16"/>
      <c r="Y342" s="27"/>
      <c r="Z342" s="27"/>
      <c r="AA342" s="28"/>
      <c r="AB342" s="28"/>
      <c r="AC342" s="29" t="s">
        <v>466</v>
      </c>
    </row>
    <row r="343" spans="1:29" ht="30.75" customHeight="1" x14ac:dyDescent="0.25">
      <c r="A343" s="39"/>
      <c r="B343" s="41"/>
      <c r="C343" s="79"/>
      <c r="D343" s="86"/>
      <c r="E343" s="79"/>
      <c r="F343" s="79"/>
      <c r="G343" s="79"/>
      <c r="H343" s="79"/>
      <c r="I343" s="86"/>
      <c r="J343" s="79"/>
      <c r="K343" s="54"/>
      <c r="L343" s="19" t="s">
        <v>205</v>
      </c>
      <c r="M343" s="22"/>
      <c r="N343" s="8"/>
      <c r="O343" s="10">
        <v>0.35</v>
      </c>
      <c r="P343" s="21"/>
      <c r="Q343" s="21" t="str">
        <f>IFERROR(IF((+O343/P343)&gt;100%,100%,(O343/P343)),"")</f>
        <v/>
      </c>
      <c r="R343" s="25"/>
      <c r="S343" s="25"/>
      <c r="T343" s="23"/>
      <c r="U343" s="30"/>
      <c r="V343" s="16"/>
      <c r="W343" s="16"/>
      <c r="X343" s="16"/>
      <c r="Y343" s="27"/>
      <c r="Z343" s="27"/>
      <c r="AA343" s="28"/>
      <c r="AB343" s="28"/>
      <c r="AC343" s="29" t="s">
        <v>466</v>
      </c>
    </row>
    <row r="344" spans="1:29" ht="30.75" customHeight="1" x14ac:dyDescent="0.25">
      <c r="A344" s="40"/>
      <c r="B344" s="41"/>
      <c r="C344" s="80"/>
      <c r="D344" s="89"/>
      <c r="E344" s="80"/>
      <c r="F344" s="80"/>
      <c r="G344" s="80"/>
      <c r="H344" s="80"/>
      <c r="I344" s="89"/>
      <c r="J344" s="80"/>
      <c r="K344" s="55"/>
      <c r="L344" s="35" t="s">
        <v>29</v>
      </c>
      <c r="M344" s="21"/>
      <c r="N344" s="21"/>
      <c r="O344" s="21"/>
      <c r="P344" s="21"/>
      <c r="Q344" s="21" t="str">
        <f>IFERROR(IF((+O344/P344)&gt;100%,100%,(O344/P344)),"")</f>
        <v/>
      </c>
      <c r="R344" s="25"/>
      <c r="S344" s="24"/>
      <c r="T344" s="23"/>
      <c r="U344" s="16"/>
      <c r="V344" s="16"/>
      <c r="W344" s="16"/>
      <c r="X344" s="16"/>
      <c r="Y344" s="27"/>
      <c r="Z344" s="27"/>
      <c r="AA344" s="28"/>
      <c r="AB344" s="28"/>
      <c r="AC344" s="29" t="s">
        <v>466</v>
      </c>
    </row>
    <row r="345" spans="1:29" ht="30.75" customHeight="1" x14ac:dyDescent="0.25">
      <c r="A345" s="33" t="s">
        <v>2</v>
      </c>
      <c r="B345" s="33" t="s">
        <v>83</v>
      </c>
      <c r="C345" s="33" t="s">
        <v>3</v>
      </c>
      <c r="D345" s="33" t="s">
        <v>4</v>
      </c>
      <c r="E345" s="33" t="s">
        <v>5</v>
      </c>
      <c r="F345" s="33" t="s">
        <v>6</v>
      </c>
      <c r="G345" s="33" t="s">
        <v>7</v>
      </c>
      <c r="H345" s="33" t="s">
        <v>8</v>
      </c>
      <c r="I345" s="33" t="s">
        <v>9</v>
      </c>
      <c r="J345" s="33" t="s">
        <v>10</v>
      </c>
      <c r="K345" s="33" t="s">
        <v>85</v>
      </c>
      <c r="L345" s="33" t="s">
        <v>11</v>
      </c>
      <c r="M345" s="33" t="s">
        <v>12</v>
      </c>
      <c r="N345" s="33" t="s">
        <v>13</v>
      </c>
      <c r="O345" s="33" t="s">
        <v>14</v>
      </c>
      <c r="P345" s="33" t="s">
        <v>15</v>
      </c>
      <c r="Q345" s="33" t="s">
        <v>16</v>
      </c>
      <c r="R345" s="33" t="s">
        <v>79</v>
      </c>
      <c r="S345" s="34" t="s">
        <v>18</v>
      </c>
      <c r="T345" s="34" t="s">
        <v>19</v>
      </c>
      <c r="U345" s="32" t="s">
        <v>80</v>
      </c>
      <c r="V345" s="32" t="s">
        <v>20</v>
      </c>
      <c r="W345" s="32" t="s">
        <v>84</v>
      </c>
      <c r="X345" s="32" t="s">
        <v>21</v>
      </c>
      <c r="Y345" s="32" t="s">
        <v>81</v>
      </c>
      <c r="Z345" s="32" t="s">
        <v>82</v>
      </c>
      <c r="AA345" s="32" t="s">
        <v>22</v>
      </c>
      <c r="AB345" s="32" t="s">
        <v>23</v>
      </c>
      <c r="AC345" s="32" t="s">
        <v>24</v>
      </c>
    </row>
    <row r="346" spans="1:29" ht="30.75" customHeight="1" x14ac:dyDescent="0.25">
      <c r="A346" s="38">
        <v>8</v>
      </c>
      <c r="B346" s="41" t="s">
        <v>414</v>
      </c>
      <c r="C346" s="77" t="s">
        <v>457</v>
      </c>
      <c r="D346" s="83" t="s">
        <v>458</v>
      </c>
      <c r="E346" s="77" t="s">
        <v>88</v>
      </c>
      <c r="F346" s="77" t="s">
        <v>89</v>
      </c>
      <c r="G346" s="77" t="s">
        <v>25</v>
      </c>
      <c r="H346" s="77" t="s">
        <v>459</v>
      </c>
      <c r="I346" s="83" t="s">
        <v>460</v>
      </c>
      <c r="J346" s="77" t="s">
        <v>461</v>
      </c>
      <c r="K346" s="53" t="s">
        <v>462</v>
      </c>
      <c r="L346" s="8" t="s">
        <v>38</v>
      </c>
      <c r="M346" s="8"/>
      <c r="N346" s="8"/>
      <c r="O346" s="20"/>
      <c r="P346" s="10">
        <v>0.9</v>
      </c>
      <c r="Q346" s="21">
        <f t="shared" ref="Q346:Q348" si="46">IFERROR(IF((+O346/P346)&gt;100%,100%,(O346/P346)),"")</f>
        <v>0</v>
      </c>
      <c r="R346" s="22"/>
      <c r="S346" s="22"/>
      <c r="T346" s="31"/>
      <c r="U346" s="30"/>
      <c r="V346" s="16"/>
      <c r="W346" s="16"/>
      <c r="X346" s="16"/>
      <c r="Y346" s="27"/>
      <c r="Z346" s="16"/>
      <c r="AA346" s="16"/>
      <c r="AB346" s="16"/>
      <c r="AC346" s="29" t="s">
        <v>466</v>
      </c>
    </row>
    <row r="347" spans="1:29" ht="30.75" customHeight="1" x14ac:dyDescent="0.25">
      <c r="A347" s="39"/>
      <c r="B347" s="41"/>
      <c r="C347" s="79"/>
      <c r="D347" s="86"/>
      <c r="E347" s="79"/>
      <c r="F347" s="79"/>
      <c r="G347" s="79"/>
      <c r="H347" s="79"/>
      <c r="I347" s="86"/>
      <c r="J347" s="79"/>
      <c r="K347" s="54"/>
      <c r="L347" s="8" t="s">
        <v>39</v>
      </c>
      <c r="M347" s="8"/>
      <c r="N347" s="8"/>
      <c r="O347" s="20"/>
      <c r="P347" s="10">
        <v>0.9</v>
      </c>
      <c r="Q347" s="21">
        <f t="shared" si="46"/>
        <v>0</v>
      </c>
      <c r="R347" s="22"/>
      <c r="S347" s="22"/>
      <c r="T347" s="31"/>
      <c r="U347" s="30"/>
      <c r="V347" s="16"/>
      <c r="W347" s="16"/>
      <c r="X347" s="16"/>
      <c r="Y347" s="27"/>
      <c r="Z347" s="27"/>
      <c r="AA347" s="28"/>
      <c r="AB347" s="28"/>
      <c r="AC347" s="29" t="s">
        <v>466</v>
      </c>
    </row>
    <row r="348" spans="1:29" ht="30.75" customHeight="1" x14ac:dyDescent="0.25">
      <c r="A348" s="39"/>
      <c r="B348" s="41"/>
      <c r="C348" s="79"/>
      <c r="D348" s="86"/>
      <c r="E348" s="79"/>
      <c r="F348" s="79"/>
      <c r="G348" s="79"/>
      <c r="H348" s="79"/>
      <c r="I348" s="86"/>
      <c r="J348" s="79"/>
      <c r="K348" s="54"/>
      <c r="L348" s="8" t="s">
        <v>40</v>
      </c>
      <c r="M348" s="8"/>
      <c r="N348" s="8"/>
      <c r="O348" s="20"/>
      <c r="P348" s="10">
        <v>0.9</v>
      </c>
      <c r="Q348" s="21">
        <f t="shared" si="46"/>
        <v>0</v>
      </c>
      <c r="R348" s="22"/>
      <c r="S348" s="22"/>
      <c r="T348" s="31"/>
      <c r="U348" s="30"/>
      <c r="V348" s="16"/>
      <c r="W348" s="16"/>
      <c r="X348" s="16"/>
      <c r="Y348" s="27"/>
      <c r="Z348" s="27"/>
      <c r="AA348" s="28"/>
      <c r="AB348" s="28"/>
      <c r="AC348" s="29" t="s">
        <v>466</v>
      </c>
    </row>
    <row r="349" spans="1:29" ht="30.75" customHeight="1" x14ac:dyDescent="0.25">
      <c r="A349" s="39"/>
      <c r="B349" s="41"/>
      <c r="C349" s="79"/>
      <c r="D349" s="86"/>
      <c r="E349" s="79"/>
      <c r="F349" s="79"/>
      <c r="G349" s="79"/>
      <c r="H349" s="79"/>
      <c r="I349" s="86"/>
      <c r="J349" s="79"/>
      <c r="K349" s="54"/>
      <c r="L349" s="8" t="s">
        <v>41</v>
      </c>
      <c r="M349" s="22"/>
      <c r="N349" s="8"/>
      <c r="O349" s="20"/>
      <c r="P349" s="10">
        <v>0.9</v>
      </c>
      <c r="Q349" s="21">
        <f>IFERROR(IF((+O349/P349)&gt;100%,100%,(O349/P349)),"")</f>
        <v>0</v>
      </c>
      <c r="R349" s="22"/>
      <c r="S349" s="22"/>
      <c r="T349" s="31"/>
      <c r="U349" s="30"/>
      <c r="V349" s="16"/>
      <c r="W349" s="16"/>
      <c r="X349" s="16"/>
      <c r="Y349" s="27"/>
      <c r="Z349" s="27"/>
      <c r="AA349" s="28"/>
      <c r="AB349" s="28"/>
      <c r="AC349" s="29" t="s">
        <v>466</v>
      </c>
    </row>
    <row r="350" spans="1:29" ht="30.75" customHeight="1" x14ac:dyDescent="0.25">
      <c r="A350" s="40"/>
      <c r="B350" s="41"/>
      <c r="C350" s="80"/>
      <c r="D350" s="89"/>
      <c r="E350" s="80"/>
      <c r="F350" s="80"/>
      <c r="G350" s="80"/>
      <c r="H350" s="80"/>
      <c r="I350" s="89"/>
      <c r="J350" s="80"/>
      <c r="K350" s="55"/>
      <c r="L350" s="35" t="s">
        <v>29</v>
      </c>
      <c r="M350" s="21"/>
      <c r="N350" s="21"/>
      <c r="O350" s="21"/>
      <c r="P350" s="21"/>
      <c r="Q350" s="21" t="str">
        <f>IFERROR(IF((+O350/P350)&gt;100%,100%,(O350/P350)),"")</f>
        <v/>
      </c>
      <c r="R350" s="22"/>
      <c r="S350" s="24"/>
      <c r="T350" s="31"/>
      <c r="U350" s="16"/>
      <c r="V350" s="16"/>
      <c r="W350" s="16"/>
      <c r="X350" s="16"/>
      <c r="Y350" s="27"/>
      <c r="Z350" s="27"/>
      <c r="AA350" s="28"/>
      <c r="AB350" s="28"/>
      <c r="AC350" s="29" t="s">
        <v>466</v>
      </c>
    </row>
    <row r="351" spans="1:29" ht="30.75" customHeight="1" x14ac:dyDescent="0.25">
      <c r="A351" s="33" t="s">
        <v>2</v>
      </c>
      <c r="B351" s="33" t="s">
        <v>83</v>
      </c>
      <c r="C351" s="33" t="s">
        <v>3</v>
      </c>
      <c r="D351" s="33" t="s">
        <v>4</v>
      </c>
      <c r="E351" s="33" t="s">
        <v>5</v>
      </c>
      <c r="F351" s="33" t="s">
        <v>6</v>
      </c>
      <c r="G351" s="33" t="s">
        <v>7</v>
      </c>
      <c r="H351" s="33" t="s">
        <v>8</v>
      </c>
      <c r="I351" s="33" t="s">
        <v>9</v>
      </c>
      <c r="J351" s="33" t="s">
        <v>10</v>
      </c>
      <c r="K351" s="33" t="s">
        <v>85</v>
      </c>
      <c r="L351" s="33" t="s">
        <v>11</v>
      </c>
      <c r="M351" s="33" t="s">
        <v>12</v>
      </c>
      <c r="N351" s="33" t="s">
        <v>13</v>
      </c>
      <c r="O351" s="33" t="s">
        <v>14</v>
      </c>
      <c r="P351" s="33" t="s">
        <v>15</v>
      </c>
      <c r="Q351" s="33" t="s">
        <v>16</v>
      </c>
      <c r="R351" s="33" t="s">
        <v>79</v>
      </c>
      <c r="S351" s="34" t="s">
        <v>18</v>
      </c>
      <c r="T351" s="34" t="s">
        <v>19</v>
      </c>
      <c r="U351" s="32" t="s">
        <v>80</v>
      </c>
      <c r="V351" s="32" t="s">
        <v>20</v>
      </c>
      <c r="W351" s="32" t="s">
        <v>84</v>
      </c>
      <c r="X351" s="32" t="s">
        <v>21</v>
      </c>
      <c r="Y351" s="32" t="s">
        <v>81</v>
      </c>
      <c r="Z351" s="32" t="s">
        <v>82</v>
      </c>
      <c r="AA351" s="32" t="s">
        <v>22</v>
      </c>
      <c r="AB351" s="32" t="s">
        <v>23</v>
      </c>
      <c r="AC351" s="32" t="s">
        <v>24</v>
      </c>
    </row>
    <row r="352" spans="1:29" ht="30.75" customHeight="1" x14ac:dyDescent="0.25">
      <c r="A352" s="38">
        <v>9</v>
      </c>
      <c r="B352" s="41" t="s">
        <v>414</v>
      </c>
      <c r="C352" s="41" t="s">
        <v>463</v>
      </c>
      <c r="D352" s="37" t="s">
        <v>434</v>
      </c>
      <c r="E352" s="41" t="s">
        <v>88</v>
      </c>
      <c r="F352" s="41" t="s">
        <v>89</v>
      </c>
      <c r="G352" s="41" t="s">
        <v>25</v>
      </c>
      <c r="H352" s="41" t="s">
        <v>435</v>
      </c>
      <c r="I352" s="37" t="s">
        <v>464</v>
      </c>
      <c r="J352" s="41" t="s">
        <v>465</v>
      </c>
      <c r="K352" s="53" t="s">
        <v>438</v>
      </c>
      <c r="L352" s="8" t="s">
        <v>38</v>
      </c>
      <c r="M352" s="8"/>
      <c r="N352" s="8"/>
      <c r="O352" s="20"/>
      <c r="P352" s="10">
        <v>0.9</v>
      </c>
      <c r="Q352" s="21">
        <f t="shared" ref="Q352:Q354" si="47">IFERROR(IF((+O352/P352)&gt;100%,100%,(O352/P352)),"")</f>
        <v>0</v>
      </c>
      <c r="R352" s="22"/>
      <c r="S352" s="22"/>
      <c r="T352" s="31"/>
      <c r="U352" s="30"/>
      <c r="V352" s="16"/>
      <c r="W352" s="16"/>
      <c r="X352" s="16"/>
      <c r="Y352" s="27"/>
      <c r="Z352" s="16"/>
      <c r="AA352" s="16"/>
      <c r="AB352" s="16"/>
      <c r="AC352" s="29" t="s">
        <v>466</v>
      </c>
    </row>
    <row r="353" spans="1:29" ht="30.75" customHeight="1" x14ac:dyDescent="0.25">
      <c r="A353" s="39"/>
      <c r="B353" s="41"/>
      <c r="C353" s="41"/>
      <c r="D353" s="37"/>
      <c r="E353" s="41"/>
      <c r="F353" s="41"/>
      <c r="G353" s="41"/>
      <c r="H353" s="41"/>
      <c r="I353" s="37"/>
      <c r="J353" s="41"/>
      <c r="K353" s="54"/>
      <c r="L353" s="8" t="s">
        <v>39</v>
      </c>
      <c r="M353" s="8"/>
      <c r="N353" s="8"/>
      <c r="O353" s="20"/>
      <c r="P353" s="10">
        <v>0.9</v>
      </c>
      <c r="Q353" s="21">
        <f t="shared" si="47"/>
        <v>0</v>
      </c>
      <c r="R353" s="22"/>
      <c r="S353" s="22"/>
      <c r="T353" s="31"/>
      <c r="U353" s="30"/>
      <c r="V353" s="16"/>
      <c r="W353" s="16"/>
      <c r="X353" s="16"/>
      <c r="Y353" s="27"/>
      <c r="Z353" s="27"/>
      <c r="AA353" s="28"/>
      <c r="AB353" s="28"/>
      <c r="AC353" s="29" t="s">
        <v>466</v>
      </c>
    </row>
    <row r="354" spans="1:29" ht="30.75" customHeight="1" x14ac:dyDescent="0.25">
      <c r="A354" s="39"/>
      <c r="B354" s="41"/>
      <c r="C354" s="41"/>
      <c r="D354" s="37"/>
      <c r="E354" s="41"/>
      <c r="F354" s="41"/>
      <c r="G354" s="41"/>
      <c r="H354" s="41"/>
      <c r="I354" s="37"/>
      <c r="J354" s="41"/>
      <c r="K354" s="54"/>
      <c r="L354" s="8" t="s">
        <v>40</v>
      </c>
      <c r="M354" s="8"/>
      <c r="N354" s="8"/>
      <c r="O354" s="20"/>
      <c r="P354" s="10">
        <v>0.9</v>
      </c>
      <c r="Q354" s="21">
        <f t="shared" si="47"/>
        <v>0</v>
      </c>
      <c r="R354" s="22"/>
      <c r="S354" s="22"/>
      <c r="T354" s="31"/>
      <c r="U354" s="30"/>
      <c r="V354" s="16"/>
      <c r="W354" s="16"/>
      <c r="X354" s="16"/>
      <c r="Y354" s="27"/>
      <c r="Z354" s="27"/>
      <c r="AA354" s="28"/>
      <c r="AB354" s="28"/>
      <c r="AC354" s="29" t="s">
        <v>466</v>
      </c>
    </row>
    <row r="355" spans="1:29" ht="30.75" customHeight="1" x14ac:dyDescent="0.25">
      <c r="A355" s="39"/>
      <c r="B355" s="41"/>
      <c r="C355" s="41"/>
      <c r="D355" s="37"/>
      <c r="E355" s="41"/>
      <c r="F355" s="41"/>
      <c r="G355" s="41"/>
      <c r="H355" s="41"/>
      <c r="I355" s="37"/>
      <c r="J355" s="41"/>
      <c r="K355" s="54"/>
      <c r="L355" s="8" t="s">
        <v>41</v>
      </c>
      <c r="M355" s="22"/>
      <c r="N355" s="8"/>
      <c r="O355" s="20"/>
      <c r="P355" s="10">
        <v>0.9</v>
      </c>
      <c r="Q355" s="21">
        <f>IFERROR(IF((+O355/P355)&gt;100%,100%,(O355/P355)),"")</f>
        <v>0</v>
      </c>
      <c r="R355" s="22"/>
      <c r="S355" s="22"/>
      <c r="T355" s="31"/>
      <c r="U355" s="30"/>
      <c r="V355" s="16"/>
      <c r="W355" s="16"/>
      <c r="X355" s="16"/>
      <c r="Y355" s="27"/>
      <c r="Z355" s="27"/>
      <c r="AA355" s="28"/>
      <c r="AB355" s="28"/>
      <c r="AC355" s="29" t="s">
        <v>466</v>
      </c>
    </row>
    <row r="356" spans="1:29" ht="30.75" customHeight="1" x14ac:dyDescent="0.25">
      <c r="A356" s="40"/>
      <c r="B356" s="41"/>
      <c r="C356" s="41"/>
      <c r="D356" s="37"/>
      <c r="E356" s="41"/>
      <c r="F356" s="41"/>
      <c r="G356" s="41"/>
      <c r="H356" s="41"/>
      <c r="I356" s="37"/>
      <c r="J356" s="41"/>
      <c r="K356" s="55"/>
      <c r="L356" s="35" t="s">
        <v>29</v>
      </c>
      <c r="M356" s="21"/>
      <c r="N356" s="21"/>
      <c r="O356" s="21"/>
      <c r="P356" s="21"/>
      <c r="Q356" s="21" t="str">
        <f>IFERROR(IF((+O356/P356)&gt;100%,100%,(O356/P356)),"")</f>
        <v/>
      </c>
      <c r="R356" s="22"/>
      <c r="S356" s="24"/>
      <c r="T356" s="31"/>
      <c r="U356" s="16"/>
      <c r="V356" s="16"/>
      <c r="W356" s="16"/>
      <c r="X356" s="16"/>
      <c r="Y356" s="27"/>
      <c r="Z356" s="27"/>
      <c r="AA356" s="28"/>
      <c r="AB356" s="28"/>
      <c r="AC356" s="29" t="s">
        <v>466</v>
      </c>
    </row>
    <row r="357" spans="1:29" ht="30.75" customHeight="1" x14ac:dyDescent="0.25">
      <c r="A357" s="33" t="s">
        <v>2</v>
      </c>
      <c r="B357" s="33" t="s">
        <v>83</v>
      </c>
      <c r="C357" s="33" t="s">
        <v>3</v>
      </c>
      <c r="D357" s="33" t="s">
        <v>4</v>
      </c>
      <c r="E357" s="33" t="s">
        <v>5</v>
      </c>
      <c r="F357" s="33" t="s">
        <v>6</v>
      </c>
      <c r="G357" s="33" t="s">
        <v>7</v>
      </c>
      <c r="H357" s="33">
        <v>0</v>
      </c>
      <c r="I357" s="33" t="s">
        <v>9</v>
      </c>
      <c r="J357" s="33" t="s">
        <v>10</v>
      </c>
      <c r="K357" s="33" t="s">
        <v>85</v>
      </c>
      <c r="L357" s="33" t="s">
        <v>11</v>
      </c>
      <c r="M357" s="33" t="s">
        <v>12</v>
      </c>
      <c r="N357" s="33" t="s">
        <v>13</v>
      </c>
      <c r="O357" s="33" t="s">
        <v>14</v>
      </c>
      <c r="P357" s="33" t="s">
        <v>15</v>
      </c>
      <c r="Q357" s="33" t="s">
        <v>16</v>
      </c>
      <c r="R357" s="33" t="s">
        <v>79</v>
      </c>
      <c r="S357" s="34" t="s">
        <v>18</v>
      </c>
      <c r="T357" s="34" t="s">
        <v>19</v>
      </c>
      <c r="U357" s="32" t="s">
        <v>80</v>
      </c>
      <c r="V357" s="32" t="s">
        <v>20</v>
      </c>
      <c r="W357" s="32" t="s">
        <v>84</v>
      </c>
      <c r="X357" s="32" t="s">
        <v>21</v>
      </c>
      <c r="Y357" s="32" t="s">
        <v>81</v>
      </c>
      <c r="Z357" s="32" t="s">
        <v>82</v>
      </c>
      <c r="AA357" s="32" t="s">
        <v>22</v>
      </c>
      <c r="AB357" s="32" t="s">
        <v>23</v>
      </c>
      <c r="AC357" s="32" t="s">
        <v>24</v>
      </c>
    </row>
    <row r="358" spans="1:29" ht="30.75" customHeight="1" x14ac:dyDescent="0.25">
      <c r="A358" s="38">
        <v>1</v>
      </c>
      <c r="B358" s="41" t="s">
        <v>467</v>
      </c>
      <c r="C358" s="77" t="s">
        <v>468</v>
      </c>
      <c r="D358" s="83" t="s">
        <v>469</v>
      </c>
      <c r="E358" s="83" t="s">
        <v>88</v>
      </c>
      <c r="F358" s="83" t="s">
        <v>30</v>
      </c>
      <c r="G358" s="83" t="s">
        <v>470</v>
      </c>
      <c r="H358" s="83" t="s">
        <v>471</v>
      </c>
      <c r="I358" s="83" t="s">
        <v>472</v>
      </c>
      <c r="J358" s="83" t="s">
        <v>473</v>
      </c>
      <c r="K358" s="83" t="s">
        <v>474</v>
      </c>
      <c r="L358" s="19" t="s">
        <v>241</v>
      </c>
      <c r="M358" s="5"/>
      <c r="N358" s="5"/>
      <c r="O358" s="127"/>
      <c r="P358" s="21"/>
      <c r="Q358" s="21" t="str">
        <f>IFERROR(IF((+O358/P358)&gt;100%,100%,(O358/P358)),"")</f>
        <v/>
      </c>
      <c r="R358" s="25"/>
      <c r="S358" s="25"/>
      <c r="T358" s="23"/>
      <c r="U358" s="12"/>
      <c r="V358" s="16"/>
      <c r="W358" s="16"/>
      <c r="X358" s="16"/>
      <c r="Y358" s="27"/>
      <c r="Z358" s="27"/>
      <c r="AA358" s="28"/>
      <c r="AB358" s="28"/>
      <c r="AC358" s="29" t="s">
        <v>487</v>
      </c>
    </row>
    <row r="359" spans="1:29" ht="30.75" customHeight="1" x14ac:dyDescent="0.25">
      <c r="A359" s="39"/>
      <c r="B359" s="41"/>
      <c r="C359" s="79"/>
      <c r="D359" s="86"/>
      <c r="E359" s="86"/>
      <c r="F359" s="86"/>
      <c r="G359" s="86"/>
      <c r="H359" s="86"/>
      <c r="I359" s="86"/>
      <c r="J359" s="86"/>
      <c r="K359" s="86"/>
      <c r="L359" s="19" t="s">
        <v>242</v>
      </c>
      <c r="M359" s="5"/>
      <c r="N359" s="5"/>
      <c r="O359" s="127"/>
      <c r="P359" s="21"/>
      <c r="Q359" s="21" t="str">
        <f>IFERROR(IF((+O359/P359)&gt;100%,100%,(O359/P359)),"")</f>
        <v/>
      </c>
      <c r="R359" s="25"/>
      <c r="S359" s="25"/>
      <c r="T359" s="23"/>
      <c r="U359" s="12"/>
      <c r="V359" s="16"/>
      <c r="W359" s="16"/>
      <c r="X359" s="16"/>
      <c r="Y359" s="27"/>
      <c r="Z359" s="27"/>
      <c r="AA359" s="28"/>
      <c r="AB359" s="28"/>
      <c r="AC359" s="29" t="s">
        <v>487</v>
      </c>
    </row>
    <row r="360" spans="1:29" ht="30.75" customHeight="1" x14ac:dyDescent="0.25">
      <c r="A360" s="39"/>
      <c r="B360" s="41"/>
      <c r="C360" s="79"/>
      <c r="D360" s="86"/>
      <c r="E360" s="86"/>
      <c r="F360" s="86"/>
      <c r="G360" s="86"/>
      <c r="H360" s="86"/>
      <c r="I360" s="86"/>
      <c r="J360" s="86"/>
      <c r="K360" s="86"/>
      <c r="L360" s="19" t="s">
        <v>243</v>
      </c>
      <c r="M360" s="128"/>
      <c r="N360" s="5"/>
      <c r="O360" s="127"/>
      <c r="P360" s="21"/>
      <c r="Q360" s="21" t="str">
        <f>IFERROR(IF((+O360/P360)&gt;100%,100%,(O360/P360)),"")</f>
        <v/>
      </c>
      <c r="R360" s="25"/>
      <c r="S360" s="25"/>
      <c r="T360" s="23"/>
      <c r="U360" s="12"/>
      <c r="V360" s="16"/>
      <c r="W360" s="16"/>
      <c r="X360" s="16"/>
      <c r="Y360" s="27"/>
      <c r="Z360" s="27"/>
      <c r="AA360" s="28"/>
      <c r="AB360" s="28"/>
      <c r="AC360" s="29" t="s">
        <v>487</v>
      </c>
    </row>
    <row r="361" spans="1:29" ht="30.75" customHeight="1" x14ac:dyDescent="0.25">
      <c r="A361" s="39"/>
      <c r="B361" s="41"/>
      <c r="C361" s="79"/>
      <c r="D361" s="86"/>
      <c r="E361" s="86"/>
      <c r="F361" s="86"/>
      <c r="G361" s="86"/>
      <c r="H361" s="86"/>
      <c r="I361" s="86"/>
      <c r="J361" s="86"/>
      <c r="K361" s="86"/>
      <c r="L361" s="19" t="s">
        <v>244</v>
      </c>
      <c r="M361" s="128"/>
      <c r="N361" s="5"/>
      <c r="O361" s="127"/>
      <c r="P361" s="21"/>
      <c r="Q361" s="21"/>
      <c r="R361" s="25"/>
      <c r="S361" s="25"/>
      <c r="T361" s="23"/>
      <c r="U361" s="12"/>
      <c r="V361" s="16"/>
      <c r="W361" s="16"/>
      <c r="X361" s="16"/>
      <c r="Y361" s="27"/>
      <c r="Z361" s="27"/>
      <c r="AA361" s="28"/>
      <c r="AB361" s="28"/>
      <c r="AC361" s="29" t="s">
        <v>487</v>
      </c>
    </row>
    <row r="362" spans="1:29" ht="30.75" customHeight="1" x14ac:dyDescent="0.25">
      <c r="A362" s="39"/>
      <c r="B362" s="41"/>
      <c r="C362" s="79"/>
      <c r="D362" s="86"/>
      <c r="E362" s="86"/>
      <c r="F362" s="86"/>
      <c r="G362" s="86"/>
      <c r="H362" s="86"/>
      <c r="I362" s="86"/>
      <c r="J362" s="86"/>
      <c r="K362" s="86"/>
      <c r="L362" s="19" t="s">
        <v>245</v>
      </c>
      <c r="M362" s="128"/>
      <c r="N362" s="5"/>
      <c r="O362" s="127"/>
      <c r="P362" s="21"/>
      <c r="Q362" s="21"/>
      <c r="R362" s="25"/>
      <c r="S362" s="25"/>
      <c r="T362" s="23"/>
      <c r="U362" s="12"/>
      <c r="V362" s="16"/>
      <c r="W362" s="16"/>
      <c r="X362" s="16">
        <v>0</v>
      </c>
      <c r="Y362" s="27"/>
      <c r="Z362" s="27"/>
      <c r="AA362" s="28"/>
      <c r="AB362" s="28"/>
      <c r="AC362" s="29" t="s">
        <v>487</v>
      </c>
    </row>
    <row r="363" spans="1:29" ht="30.75" customHeight="1" x14ac:dyDescent="0.25">
      <c r="A363" s="39"/>
      <c r="B363" s="41"/>
      <c r="C363" s="79"/>
      <c r="D363" s="86"/>
      <c r="E363" s="86"/>
      <c r="F363" s="86"/>
      <c r="G363" s="86"/>
      <c r="H363" s="86"/>
      <c r="I363" s="86"/>
      <c r="J363" s="86"/>
      <c r="K363" s="86"/>
      <c r="L363" s="102" t="s">
        <v>246</v>
      </c>
      <c r="M363" s="5"/>
      <c r="N363" s="5">
        <v>1</v>
      </c>
      <c r="O363" s="127"/>
      <c r="P363" s="21"/>
      <c r="Q363" s="21" t="str">
        <f t="shared" ref="Q363:Q369" si="48">IFERROR(IF((+O363/P363)&gt;100%,100%,(O363/P363)),"")</f>
        <v/>
      </c>
      <c r="R363" s="25"/>
      <c r="S363" s="73"/>
      <c r="T363" s="23"/>
      <c r="U363" s="30"/>
      <c r="V363" s="16"/>
      <c r="W363" s="16"/>
      <c r="X363" s="16"/>
      <c r="Y363" s="27"/>
      <c r="Z363" s="27"/>
      <c r="AA363" s="28"/>
      <c r="AB363" s="28"/>
      <c r="AC363" s="29" t="s">
        <v>487</v>
      </c>
    </row>
    <row r="364" spans="1:29" ht="30.75" customHeight="1" x14ac:dyDescent="0.25">
      <c r="A364" s="39"/>
      <c r="B364" s="41"/>
      <c r="C364" s="79"/>
      <c r="D364" s="86"/>
      <c r="E364" s="86"/>
      <c r="F364" s="86"/>
      <c r="G364" s="86"/>
      <c r="H364" s="86"/>
      <c r="I364" s="86"/>
      <c r="J364" s="86"/>
      <c r="K364" s="86"/>
      <c r="L364" s="102" t="s">
        <v>247</v>
      </c>
      <c r="M364" s="5"/>
      <c r="N364" s="5"/>
      <c r="O364" s="127"/>
      <c r="P364" s="21"/>
      <c r="Q364" s="21" t="str">
        <f t="shared" si="48"/>
        <v/>
      </c>
      <c r="R364" s="25"/>
      <c r="S364" s="73"/>
      <c r="T364" s="23"/>
      <c r="U364" s="30"/>
      <c r="V364" s="16"/>
      <c r="W364" s="16"/>
      <c r="X364" s="129"/>
      <c r="Y364" s="130"/>
      <c r="Z364" s="130"/>
      <c r="AA364" s="131"/>
      <c r="AB364" s="131"/>
      <c r="AC364" s="29" t="s">
        <v>487</v>
      </c>
    </row>
    <row r="365" spans="1:29" ht="30.75" customHeight="1" x14ac:dyDescent="0.25">
      <c r="A365" s="39"/>
      <c r="B365" s="41"/>
      <c r="C365" s="79"/>
      <c r="D365" s="86"/>
      <c r="E365" s="86"/>
      <c r="F365" s="86"/>
      <c r="G365" s="86"/>
      <c r="H365" s="86"/>
      <c r="I365" s="86"/>
      <c r="J365" s="86"/>
      <c r="K365" s="86"/>
      <c r="L365" s="102" t="s">
        <v>248</v>
      </c>
      <c r="M365" s="5"/>
      <c r="N365" s="5"/>
      <c r="O365" s="127"/>
      <c r="P365" s="21"/>
      <c r="Q365" s="21" t="str">
        <f t="shared" si="48"/>
        <v/>
      </c>
      <c r="R365" s="25"/>
      <c r="S365" s="73"/>
      <c r="T365" s="23"/>
      <c r="U365" s="30"/>
      <c r="V365" s="16"/>
      <c r="W365" s="16"/>
      <c r="X365" s="129"/>
      <c r="Y365" s="130"/>
      <c r="Z365" s="130"/>
      <c r="AA365" s="131"/>
      <c r="AB365" s="131"/>
      <c r="AC365" s="29" t="s">
        <v>487</v>
      </c>
    </row>
    <row r="366" spans="1:29" ht="30.75" customHeight="1" x14ac:dyDescent="0.25">
      <c r="A366" s="39"/>
      <c r="B366" s="41"/>
      <c r="C366" s="79"/>
      <c r="D366" s="86"/>
      <c r="E366" s="86"/>
      <c r="F366" s="86"/>
      <c r="G366" s="86"/>
      <c r="H366" s="86"/>
      <c r="I366" s="86"/>
      <c r="J366" s="86"/>
      <c r="K366" s="86"/>
      <c r="L366" s="102" t="s">
        <v>249</v>
      </c>
      <c r="M366" s="5"/>
      <c r="N366" s="5"/>
      <c r="O366" s="127"/>
      <c r="P366" s="21"/>
      <c r="Q366" s="21" t="str">
        <f t="shared" si="48"/>
        <v/>
      </c>
      <c r="R366" s="25"/>
      <c r="S366" s="73"/>
      <c r="T366" s="23"/>
      <c r="U366" s="30"/>
      <c r="V366" s="16"/>
      <c r="W366" s="16"/>
      <c r="X366" s="129"/>
      <c r="Y366" s="130"/>
      <c r="Z366" s="130"/>
      <c r="AA366" s="131"/>
      <c r="AB366" s="131"/>
      <c r="AC366" s="29" t="s">
        <v>487</v>
      </c>
    </row>
    <row r="367" spans="1:29" ht="30.75" customHeight="1" x14ac:dyDescent="0.25">
      <c r="A367" s="39"/>
      <c r="B367" s="41"/>
      <c r="C367" s="79"/>
      <c r="D367" s="86"/>
      <c r="E367" s="86"/>
      <c r="F367" s="86"/>
      <c r="G367" s="86"/>
      <c r="H367" s="86"/>
      <c r="I367" s="86"/>
      <c r="J367" s="86"/>
      <c r="K367" s="86"/>
      <c r="L367" s="102" t="s">
        <v>250</v>
      </c>
      <c r="M367" s="128"/>
      <c r="N367" s="128"/>
      <c r="O367" s="127"/>
      <c r="P367" s="21"/>
      <c r="Q367" s="21" t="str">
        <f t="shared" si="48"/>
        <v/>
      </c>
      <c r="R367" s="25"/>
      <c r="S367" s="73"/>
      <c r="T367" s="23"/>
      <c r="U367" s="30"/>
      <c r="V367" s="16"/>
      <c r="W367" s="16"/>
      <c r="X367" s="129"/>
      <c r="Y367" s="130"/>
      <c r="Z367" s="130"/>
      <c r="AA367" s="131"/>
      <c r="AB367" s="131"/>
      <c r="AC367" s="29" t="s">
        <v>487</v>
      </c>
    </row>
    <row r="368" spans="1:29" ht="30.75" customHeight="1" x14ac:dyDescent="0.25">
      <c r="A368" s="39"/>
      <c r="B368" s="41"/>
      <c r="C368" s="79"/>
      <c r="D368" s="86"/>
      <c r="E368" s="86"/>
      <c r="F368" s="86"/>
      <c r="G368" s="86"/>
      <c r="H368" s="86"/>
      <c r="I368" s="86"/>
      <c r="J368" s="86"/>
      <c r="K368" s="86"/>
      <c r="L368" s="102" t="s">
        <v>251</v>
      </c>
      <c r="M368" s="128"/>
      <c r="N368" s="128"/>
      <c r="O368" s="127"/>
      <c r="P368" s="21"/>
      <c r="Q368" s="21" t="str">
        <f t="shared" si="48"/>
        <v/>
      </c>
      <c r="R368" s="25"/>
      <c r="S368" s="73"/>
      <c r="T368" s="23"/>
      <c r="U368" s="30"/>
      <c r="V368" s="16"/>
      <c r="W368" s="16"/>
      <c r="X368" s="129"/>
      <c r="Y368" s="130"/>
      <c r="Z368" s="130"/>
      <c r="AA368" s="131"/>
      <c r="AB368" s="131"/>
      <c r="AC368" s="29" t="s">
        <v>487</v>
      </c>
    </row>
    <row r="369" spans="1:29" ht="30.75" customHeight="1" x14ac:dyDescent="0.25">
      <c r="A369" s="39"/>
      <c r="B369" s="41"/>
      <c r="C369" s="79"/>
      <c r="D369" s="86"/>
      <c r="E369" s="86"/>
      <c r="F369" s="86"/>
      <c r="G369" s="86"/>
      <c r="H369" s="86"/>
      <c r="I369" s="86"/>
      <c r="J369" s="86"/>
      <c r="K369" s="86"/>
      <c r="L369" s="102" t="s">
        <v>252</v>
      </c>
      <c r="M369" s="128"/>
      <c r="N369" s="128">
        <v>1</v>
      </c>
      <c r="O369" s="127">
        <v>0</v>
      </c>
      <c r="P369" s="21"/>
      <c r="Q369" s="21" t="str">
        <f t="shared" si="48"/>
        <v/>
      </c>
      <c r="R369" s="25"/>
      <c r="S369" s="73"/>
      <c r="T369" s="23"/>
      <c r="U369" s="30"/>
      <c r="V369" s="16"/>
      <c r="W369" s="16"/>
      <c r="X369" s="129"/>
      <c r="Y369" s="130"/>
      <c r="Z369" s="130"/>
      <c r="AA369" s="131"/>
      <c r="AB369" s="131"/>
      <c r="AC369" s="29" t="s">
        <v>487</v>
      </c>
    </row>
    <row r="370" spans="1:29" ht="30.75" customHeight="1" x14ac:dyDescent="0.25">
      <c r="A370" s="40"/>
      <c r="B370" s="41"/>
      <c r="C370" s="80"/>
      <c r="D370" s="89"/>
      <c r="E370" s="89"/>
      <c r="F370" s="89"/>
      <c r="G370" s="89"/>
      <c r="H370" s="89"/>
      <c r="I370" s="89"/>
      <c r="J370" s="89"/>
      <c r="K370" s="89"/>
      <c r="L370" s="35" t="s">
        <v>29</v>
      </c>
      <c r="M370" s="132">
        <f>SUM(M358:M369)</f>
        <v>0</v>
      </c>
      <c r="N370" s="132">
        <f>SUM(N358:N369)</f>
        <v>2</v>
      </c>
      <c r="O370" s="133">
        <f>IFERROR(IF((+M370/N370)&gt;100%,100%,(M370/N370)),0%)</f>
        <v>0</v>
      </c>
      <c r="P370" s="21"/>
      <c r="Q370" s="21" t="str">
        <f>IFERROR(IF((+O370/P370)&gt;100%,100%,(O370/P370)),"")</f>
        <v/>
      </c>
      <c r="R370" s="25"/>
      <c r="S370" s="24"/>
      <c r="T370" s="23"/>
      <c r="U370" s="16"/>
      <c r="V370" s="16"/>
      <c r="W370" s="16"/>
      <c r="X370" s="16"/>
      <c r="Y370" s="27"/>
      <c r="Z370" s="27"/>
      <c r="AA370" s="28"/>
      <c r="AB370" s="28"/>
      <c r="AC370" s="29" t="s">
        <v>487</v>
      </c>
    </row>
    <row r="371" spans="1:29" ht="30.75" customHeight="1" x14ac:dyDescent="0.25">
      <c r="A371" s="33" t="s">
        <v>2</v>
      </c>
      <c r="B371" s="33" t="s">
        <v>83</v>
      </c>
      <c r="C371" s="33" t="s">
        <v>3</v>
      </c>
      <c r="D371" s="33" t="s">
        <v>4</v>
      </c>
      <c r="E371" s="33" t="s">
        <v>5</v>
      </c>
      <c r="F371" s="33" t="s">
        <v>6</v>
      </c>
      <c r="G371" s="33" t="s">
        <v>7</v>
      </c>
      <c r="H371" s="33">
        <v>0</v>
      </c>
      <c r="I371" s="33" t="s">
        <v>9</v>
      </c>
      <c r="J371" s="33" t="s">
        <v>10</v>
      </c>
      <c r="K371" s="33" t="s">
        <v>85</v>
      </c>
      <c r="L371" s="33" t="s">
        <v>11</v>
      </c>
      <c r="M371" s="33" t="s">
        <v>12</v>
      </c>
      <c r="N371" s="33" t="s">
        <v>13</v>
      </c>
      <c r="O371" s="33" t="s">
        <v>14</v>
      </c>
      <c r="P371" s="33" t="s">
        <v>15</v>
      </c>
      <c r="Q371" s="33" t="s">
        <v>16</v>
      </c>
      <c r="R371" s="33" t="s">
        <v>79</v>
      </c>
      <c r="S371" s="34" t="s">
        <v>18</v>
      </c>
      <c r="T371" s="34" t="s">
        <v>19</v>
      </c>
      <c r="U371" s="32" t="s">
        <v>80</v>
      </c>
      <c r="V371" s="32" t="s">
        <v>20</v>
      </c>
      <c r="W371" s="32" t="s">
        <v>84</v>
      </c>
      <c r="X371" s="32" t="s">
        <v>21</v>
      </c>
      <c r="Y371" s="32" t="s">
        <v>81</v>
      </c>
      <c r="Z371" s="32" t="s">
        <v>82</v>
      </c>
      <c r="AA371" s="32" t="s">
        <v>22</v>
      </c>
      <c r="AB371" s="32" t="s">
        <v>23</v>
      </c>
      <c r="AC371" s="32" t="s">
        <v>24</v>
      </c>
    </row>
    <row r="372" spans="1:29" ht="30.75" customHeight="1" x14ac:dyDescent="0.25">
      <c r="A372" s="38">
        <v>2</v>
      </c>
      <c r="B372" s="41" t="s">
        <v>467</v>
      </c>
      <c r="C372" s="77" t="s">
        <v>475</v>
      </c>
      <c r="D372" s="82" t="s">
        <v>476</v>
      </c>
      <c r="E372" s="77" t="s">
        <v>88</v>
      </c>
      <c r="F372" s="82" t="s">
        <v>54</v>
      </c>
      <c r="G372" s="77" t="s">
        <v>31</v>
      </c>
      <c r="H372" s="134" t="s">
        <v>477</v>
      </c>
      <c r="I372" s="53" t="s">
        <v>478</v>
      </c>
      <c r="J372" s="53" t="s">
        <v>479</v>
      </c>
      <c r="K372" s="53" t="s">
        <v>480</v>
      </c>
      <c r="L372" s="19" t="s">
        <v>241</v>
      </c>
      <c r="M372" s="5"/>
      <c r="N372" s="5"/>
      <c r="O372" s="127"/>
      <c r="P372" s="21"/>
      <c r="Q372" s="21" t="str">
        <f>IFERROR(IF((+O372/P372)&gt;100%,100%,(O372/P372)),"")</f>
        <v/>
      </c>
      <c r="R372" s="25"/>
      <c r="S372" s="25"/>
      <c r="T372" s="23"/>
      <c r="U372" s="12"/>
      <c r="V372" s="16"/>
      <c r="W372" s="16"/>
      <c r="X372" s="16"/>
      <c r="Y372" s="27"/>
      <c r="Z372" s="27"/>
      <c r="AA372" s="28"/>
      <c r="AB372" s="28"/>
      <c r="AC372" s="29" t="s">
        <v>487</v>
      </c>
    </row>
    <row r="373" spans="1:29" ht="30.75" customHeight="1" x14ac:dyDescent="0.25">
      <c r="A373" s="39"/>
      <c r="B373" s="41"/>
      <c r="C373" s="79"/>
      <c r="D373" s="85"/>
      <c r="E373" s="79"/>
      <c r="F373" s="85"/>
      <c r="G373" s="79"/>
      <c r="H373" s="135"/>
      <c r="I373" s="54"/>
      <c r="J373" s="54"/>
      <c r="K373" s="54"/>
      <c r="L373" s="19" t="s">
        <v>242</v>
      </c>
      <c r="M373" s="5"/>
      <c r="N373" s="5"/>
      <c r="O373" s="127"/>
      <c r="P373" s="21"/>
      <c r="Q373" s="21" t="str">
        <f>IFERROR(IF((+O373/P373)&gt;100%,100%,(O373/P373)),"")</f>
        <v/>
      </c>
      <c r="R373" s="25"/>
      <c r="S373" s="25"/>
      <c r="T373" s="23"/>
      <c r="U373" s="12"/>
      <c r="V373" s="16"/>
      <c r="W373" s="16"/>
      <c r="X373" s="16"/>
      <c r="Y373" s="27"/>
      <c r="Z373" s="27"/>
      <c r="AA373" s="28"/>
      <c r="AB373" s="28"/>
      <c r="AC373" s="29" t="s">
        <v>487</v>
      </c>
    </row>
    <row r="374" spans="1:29" ht="30.75" customHeight="1" x14ac:dyDescent="0.25">
      <c r="A374" s="39"/>
      <c r="B374" s="41"/>
      <c r="C374" s="79"/>
      <c r="D374" s="85"/>
      <c r="E374" s="79"/>
      <c r="F374" s="85"/>
      <c r="G374" s="79"/>
      <c r="H374" s="135"/>
      <c r="I374" s="54"/>
      <c r="J374" s="54"/>
      <c r="K374" s="54"/>
      <c r="L374" s="19" t="s">
        <v>243</v>
      </c>
      <c r="M374" s="128"/>
      <c r="N374" s="5"/>
      <c r="O374" s="127"/>
      <c r="P374" s="21"/>
      <c r="Q374" s="21" t="str">
        <f>IFERROR(IF((+O374/P374)&gt;100%,100%,(O374/P374)),"")</f>
        <v/>
      </c>
      <c r="R374" s="25"/>
      <c r="S374" s="25"/>
      <c r="T374" s="23"/>
      <c r="U374" s="12"/>
      <c r="V374" s="16"/>
      <c r="W374" s="16"/>
      <c r="X374" s="16"/>
      <c r="Y374" s="27"/>
      <c r="Z374" s="27"/>
      <c r="AA374" s="28"/>
      <c r="AB374" s="28"/>
      <c r="AC374" s="29" t="s">
        <v>487</v>
      </c>
    </row>
    <row r="375" spans="1:29" ht="30.75" customHeight="1" x14ac:dyDescent="0.25">
      <c r="A375" s="39"/>
      <c r="B375" s="41"/>
      <c r="C375" s="79"/>
      <c r="D375" s="85"/>
      <c r="E375" s="79"/>
      <c r="F375" s="85"/>
      <c r="G375" s="79"/>
      <c r="H375" s="135"/>
      <c r="I375" s="54"/>
      <c r="J375" s="54"/>
      <c r="K375" s="54"/>
      <c r="L375" s="19" t="s">
        <v>244</v>
      </c>
      <c r="M375" s="128"/>
      <c r="N375" s="5"/>
      <c r="O375" s="127"/>
      <c r="P375" s="21"/>
      <c r="Q375" s="21"/>
      <c r="R375" s="25"/>
      <c r="S375" s="25"/>
      <c r="T375" s="23"/>
      <c r="U375" s="12"/>
      <c r="V375" s="16"/>
      <c r="W375" s="16"/>
      <c r="X375" s="16"/>
      <c r="Y375" s="27"/>
      <c r="Z375" s="27"/>
      <c r="AA375" s="28"/>
      <c r="AB375" s="28"/>
      <c r="AC375" s="29" t="s">
        <v>487</v>
      </c>
    </row>
    <row r="376" spans="1:29" ht="30.75" customHeight="1" x14ac:dyDescent="0.25">
      <c r="A376" s="39"/>
      <c r="B376" s="41"/>
      <c r="C376" s="79"/>
      <c r="D376" s="85"/>
      <c r="E376" s="79"/>
      <c r="F376" s="85"/>
      <c r="G376" s="79"/>
      <c r="H376" s="135"/>
      <c r="I376" s="54"/>
      <c r="J376" s="54"/>
      <c r="K376" s="54"/>
      <c r="L376" s="19" t="s">
        <v>245</v>
      </c>
      <c r="M376" s="128"/>
      <c r="N376" s="5"/>
      <c r="O376" s="127"/>
      <c r="P376" s="21"/>
      <c r="Q376" s="21"/>
      <c r="R376" s="25"/>
      <c r="S376" s="25"/>
      <c r="T376" s="23"/>
      <c r="U376" s="12"/>
      <c r="V376" s="16"/>
      <c r="W376" s="16"/>
      <c r="X376" s="16">
        <v>0</v>
      </c>
      <c r="Y376" s="27"/>
      <c r="Z376" s="27"/>
      <c r="AA376" s="28"/>
      <c r="AB376" s="28"/>
      <c r="AC376" s="29" t="s">
        <v>487</v>
      </c>
    </row>
    <row r="377" spans="1:29" ht="30.75" customHeight="1" x14ac:dyDescent="0.25">
      <c r="A377" s="39"/>
      <c r="B377" s="41"/>
      <c r="C377" s="79"/>
      <c r="D377" s="85"/>
      <c r="E377" s="79"/>
      <c r="F377" s="85"/>
      <c r="G377" s="79"/>
      <c r="H377" s="135"/>
      <c r="I377" s="54"/>
      <c r="J377" s="54"/>
      <c r="K377" s="54"/>
      <c r="L377" s="102" t="s">
        <v>246</v>
      </c>
      <c r="M377" s="5"/>
      <c r="N377" s="5"/>
      <c r="O377" s="127"/>
      <c r="P377" s="21"/>
      <c r="Q377" s="21" t="str">
        <f t="shared" ref="Q377:Q383" si="49">IFERROR(IF((+O377/P377)&gt;100%,100%,(O377/P377)),"")</f>
        <v/>
      </c>
      <c r="R377" s="25"/>
      <c r="S377" s="73"/>
      <c r="T377" s="23"/>
      <c r="U377" s="30"/>
      <c r="V377" s="16"/>
      <c r="W377" s="16"/>
      <c r="X377" s="16"/>
      <c r="Y377" s="27"/>
      <c r="Z377" s="27"/>
      <c r="AA377" s="28"/>
      <c r="AB377" s="28"/>
      <c r="AC377" s="29" t="s">
        <v>487</v>
      </c>
    </row>
    <row r="378" spans="1:29" ht="30.75" customHeight="1" x14ac:dyDescent="0.25">
      <c r="A378" s="39"/>
      <c r="B378" s="41"/>
      <c r="C378" s="79"/>
      <c r="D378" s="85"/>
      <c r="E378" s="79"/>
      <c r="F378" s="85"/>
      <c r="G378" s="79"/>
      <c r="H378" s="135"/>
      <c r="I378" s="54"/>
      <c r="J378" s="54"/>
      <c r="K378" s="54"/>
      <c r="L378" s="102" t="s">
        <v>247</v>
      </c>
      <c r="M378" s="5"/>
      <c r="N378" s="5"/>
      <c r="O378" s="127"/>
      <c r="P378" s="21"/>
      <c r="Q378" s="21" t="str">
        <f t="shared" si="49"/>
        <v/>
      </c>
      <c r="R378" s="25"/>
      <c r="S378" s="73"/>
      <c r="T378" s="23"/>
      <c r="U378" s="30"/>
      <c r="V378" s="16"/>
      <c r="W378" s="16"/>
      <c r="X378" s="129"/>
      <c r="Y378" s="130"/>
      <c r="Z378" s="130"/>
      <c r="AA378" s="131"/>
      <c r="AB378" s="131"/>
      <c r="AC378" s="29" t="s">
        <v>487</v>
      </c>
    </row>
    <row r="379" spans="1:29" ht="30.75" customHeight="1" x14ac:dyDescent="0.25">
      <c r="A379" s="39"/>
      <c r="B379" s="41"/>
      <c r="C379" s="79"/>
      <c r="D379" s="85"/>
      <c r="E379" s="79"/>
      <c r="F379" s="85"/>
      <c r="G379" s="79"/>
      <c r="H379" s="135"/>
      <c r="I379" s="54"/>
      <c r="J379" s="54"/>
      <c r="K379" s="54"/>
      <c r="L379" s="102" t="s">
        <v>248</v>
      </c>
      <c r="M379" s="5"/>
      <c r="N379" s="5"/>
      <c r="O379" s="127"/>
      <c r="P379" s="21"/>
      <c r="Q379" s="21" t="str">
        <f t="shared" si="49"/>
        <v/>
      </c>
      <c r="R379" s="25"/>
      <c r="S379" s="73"/>
      <c r="T379" s="23"/>
      <c r="U379" s="30"/>
      <c r="V379" s="16"/>
      <c r="W379" s="16"/>
      <c r="X379" s="129"/>
      <c r="Y379" s="130"/>
      <c r="Z379" s="130"/>
      <c r="AA379" s="131"/>
      <c r="AB379" s="131"/>
      <c r="AC379" s="29" t="s">
        <v>487</v>
      </c>
    </row>
    <row r="380" spans="1:29" ht="30.75" customHeight="1" x14ac:dyDescent="0.25">
      <c r="A380" s="39"/>
      <c r="B380" s="41"/>
      <c r="C380" s="79"/>
      <c r="D380" s="85"/>
      <c r="E380" s="79"/>
      <c r="F380" s="85"/>
      <c r="G380" s="79"/>
      <c r="H380" s="135"/>
      <c r="I380" s="54"/>
      <c r="J380" s="54"/>
      <c r="K380" s="54"/>
      <c r="L380" s="102" t="s">
        <v>249</v>
      </c>
      <c r="M380" s="5"/>
      <c r="N380" s="5"/>
      <c r="O380" s="127"/>
      <c r="P380" s="21"/>
      <c r="Q380" s="21" t="str">
        <f t="shared" si="49"/>
        <v/>
      </c>
      <c r="R380" s="25"/>
      <c r="S380" s="73"/>
      <c r="T380" s="23"/>
      <c r="U380" s="30"/>
      <c r="V380" s="16"/>
      <c r="W380" s="16"/>
      <c r="X380" s="129"/>
      <c r="Y380" s="130"/>
      <c r="Z380" s="130"/>
      <c r="AA380" s="131"/>
      <c r="AB380" s="131"/>
      <c r="AC380" s="29" t="s">
        <v>487</v>
      </c>
    </row>
    <row r="381" spans="1:29" ht="30.75" customHeight="1" x14ac:dyDescent="0.25">
      <c r="A381" s="39"/>
      <c r="B381" s="41"/>
      <c r="C381" s="79"/>
      <c r="D381" s="85"/>
      <c r="E381" s="79"/>
      <c r="F381" s="85"/>
      <c r="G381" s="79"/>
      <c r="H381" s="135"/>
      <c r="I381" s="54"/>
      <c r="J381" s="54"/>
      <c r="K381" s="54"/>
      <c r="L381" s="102" t="s">
        <v>250</v>
      </c>
      <c r="M381" s="128"/>
      <c r="N381" s="128"/>
      <c r="O381" s="127"/>
      <c r="P381" s="21"/>
      <c r="Q381" s="21" t="str">
        <f t="shared" si="49"/>
        <v/>
      </c>
      <c r="R381" s="25"/>
      <c r="S381" s="73"/>
      <c r="T381" s="23"/>
      <c r="U381" s="30"/>
      <c r="V381" s="16"/>
      <c r="W381" s="16"/>
      <c r="X381" s="129"/>
      <c r="Y381" s="130"/>
      <c r="Z381" s="130"/>
      <c r="AA381" s="131"/>
      <c r="AB381" s="131"/>
      <c r="AC381" s="29" t="s">
        <v>487</v>
      </c>
    </row>
    <row r="382" spans="1:29" ht="30.75" customHeight="1" x14ac:dyDescent="0.25">
      <c r="A382" s="39"/>
      <c r="B382" s="41"/>
      <c r="C382" s="79"/>
      <c r="D382" s="85"/>
      <c r="E382" s="79"/>
      <c r="F382" s="85"/>
      <c r="G382" s="79"/>
      <c r="H382" s="135"/>
      <c r="I382" s="54"/>
      <c r="J382" s="54"/>
      <c r="K382" s="54"/>
      <c r="L382" s="102" t="s">
        <v>251</v>
      </c>
      <c r="M382" s="128"/>
      <c r="N382" s="128"/>
      <c r="O382" s="127"/>
      <c r="P382" s="21"/>
      <c r="Q382" s="21" t="str">
        <f t="shared" si="49"/>
        <v/>
      </c>
      <c r="R382" s="25"/>
      <c r="S382" s="73"/>
      <c r="T382" s="23"/>
      <c r="U382" s="30"/>
      <c r="V382" s="16"/>
      <c r="W382" s="16"/>
      <c r="X382" s="129"/>
      <c r="Y382" s="130"/>
      <c r="Z382" s="130"/>
      <c r="AA382" s="131"/>
      <c r="AB382" s="131"/>
      <c r="AC382" s="29" t="s">
        <v>487</v>
      </c>
    </row>
    <row r="383" spans="1:29" ht="30.75" customHeight="1" x14ac:dyDescent="0.25">
      <c r="A383" s="39"/>
      <c r="B383" s="41"/>
      <c r="C383" s="79"/>
      <c r="D383" s="85"/>
      <c r="E383" s="79"/>
      <c r="F383" s="85"/>
      <c r="G383" s="79"/>
      <c r="H383" s="135"/>
      <c r="I383" s="54"/>
      <c r="J383" s="54"/>
      <c r="K383" s="54"/>
      <c r="L383" s="102" t="s">
        <v>252</v>
      </c>
      <c r="M383" s="128"/>
      <c r="N383" s="128"/>
      <c r="O383" s="127"/>
      <c r="P383" s="21"/>
      <c r="Q383" s="21" t="str">
        <f t="shared" si="49"/>
        <v/>
      </c>
      <c r="R383" s="25"/>
      <c r="S383" s="73"/>
      <c r="T383" s="23"/>
      <c r="U383" s="30"/>
      <c r="V383" s="16"/>
      <c r="W383" s="16"/>
      <c r="X383" s="129"/>
      <c r="Y383" s="130"/>
      <c r="Z383" s="130"/>
      <c r="AA383" s="131"/>
      <c r="AB383" s="131"/>
      <c r="AC383" s="29" t="s">
        <v>487</v>
      </c>
    </row>
    <row r="384" spans="1:29" ht="30.75" customHeight="1" x14ac:dyDescent="0.25">
      <c r="A384" s="40"/>
      <c r="B384" s="41"/>
      <c r="C384" s="80"/>
      <c r="D384" s="88"/>
      <c r="E384" s="80"/>
      <c r="F384" s="88"/>
      <c r="G384" s="80"/>
      <c r="H384" s="136"/>
      <c r="I384" s="55"/>
      <c r="J384" s="55"/>
      <c r="K384" s="55"/>
      <c r="L384" s="35" t="s">
        <v>29</v>
      </c>
      <c r="M384" s="132">
        <f>SUM(M372:M383)</f>
        <v>0</v>
      </c>
      <c r="N384" s="132">
        <f>SUM(N372:N383)</f>
        <v>0</v>
      </c>
      <c r="O384" s="137">
        <f>IFERROR(IF((+M384/N384)&gt;100%,100%,(M384/N384)),0%)</f>
        <v>0</v>
      </c>
      <c r="P384" s="21"/>
      <c r="Q384" s="21" t="str">
        <f>IFERROR(IF((+O384/P384)&gt;100%,100%,(O384/P384)),"")</f>
        <v/>
      </c>
      <c r="R384" s="25"/>
      <c r="S384" s="24"/>
      <c r="T384" s="23"/>
      <c r="U384" s="16"/>
      <c r="V384" s="16"/>
      <c r="W384" s="16"/>
      <c r="X384" s="16"/>
      <c r="Y384" s="27"/>
      <c r="Z384" s="27"/>
      <c r="AA384" s="28"/>
      <c r="AB384" s="28"/>
      <c r="AC384" s="29" t="s">
        <v>487</v>
      </c>
    </row>
    <row r="385" spans="1:29" ht="30.75" customHeight="1" x14ac:dyDescent="0.25">
      <c r="A385" s="33" t="s">
        <v>2</v>
      </c>
      <c r="B385" s="33" t="s">
        <v>83</v>
      </c>
      <c r="C385" s="33" t="s">
        <v>3</v>
      </c>
      <c r="D385" s="33" t="s">
        <v>4</v>
      </c>
      <c r="E385" s="33" t="s">
        <v>5</v>
      </c>
      <c r="F385" s="33" t="s">
        <v>6</v>
      </c>
      <c r="G385" s="33" t="s">
        <v>7</v>
      </c>
      <c r="H385" s="33">
        <v>0</v>
      </c>
      <c r="I385" s="33" t="s">
        <v>9</v>
      </c>
      <c r="J385" s="33" t="s">
        <v>10</v>
      </c>
      <c r="K385" s="33" t="s">
        <v>85</v>
      </c>
      <c r="L385" s="33" t="s">
        <v>11</v>
      </c>
      <c r="M385" s="33" t="s">
        <v>12</v>
      </c>
      <c r="N385" s="33" t="s">
        <v>13</v>
      </c>
      <c r="O385" s="33" t="s">
        <v>14</v>
      </c>
      <c r="P385" s="33" t="s">
        <v>15</v>
      </c>
      <c r="Q385" s="33" t="s">
        <v>16</v>
      </c>
      <c r="R385" s="33" t="s">
        <v>79</v>
      </c>
      <c r="S385" s="34" t="s">
        <v>18</v>
      </c>
      <c r="T385" s="34" t="s">
        <v>19</v>
      </c>
      <c r="U385" s="32" t="s">
        <v>80</v>
      </c>
      <c r="V385" s="32" t="s">
        <v>20</v>
      </c>
      <c r="W385" s="32" t="s">
        <v>84</v>
      </c>
      <c r="X385" s="32" t="s">
        <v>21</v>
      </c>
      <c r="Y385" s="32" t="s">
        <v>81</v>
      </c>
      <c r="Z385" s="32" t="s">
        <v>82</v>
      </c>
      <c r="AA385" s="32" t="s">
        <v>22</v>
      </c>
      <c r="AB385" s="32" t="s">
        <v>23</v>
      </c>
      <c r="AC385" s="32" t="s">
        <v>24</v>
      </c>
    </row>
    <row r="386" spans="1:29" ht="30.75" customHeight="1" x14ac:dyDescent="0.25">
      <c r="A386" s="38">
        <v>3</v>
      </c>
      <c r="B386" s="41" t="s">
        <v>467</v>
      </c>
      <c r="C386" s="77" t="s">
        <v>481</v>
      </c>
      <c r="D386" s="64" t="s">
        <v>482</v>
      </c>
      <c r="E386" s="53" t="s">
        <v>88</v>
      </c>
      <c r="F386" s="64" t="s">
        <v>47</v>
      </c>
      <c r="G386" s="53" t="s">
        <v>31</v>
      </c>
      <c r="H386" s="53" t="s">
        <v>483</v>
      </c>
      <c r="I386" s="138" t="s">
        <v>484</v>
      </c>
      <c r="J386" s="138" t="s">
        <v>485</v>
      </c>
      <c r="K386" s="138" t="s">
        <v>486</v>
      </c>
      <c r="L386" s="19" t="s">
        <v>241</v>
      </c>
      <c r="M386" s="5"/>
      <c r="N386" s="5"/>
      <c r="O386" s="127"/>
      <c r="P386" s="21"/>
      <c r="Q386" s="21" t="str">
        <f>IFERROR(IF((+O386/P386)&gt;100%,100%,(O386/P386)),"")</f>
        <v/>
      </c>
      <c r="R386" s="25"/>
      <c r="S386" s="25"/>
      <c r="T386" s="23"/>
      <c r="U386" s="12"/>
      <c r="V386" s="16"/>
      <c r="W386" s="16"/>
      <c r="X386" s="16"/>
      <c r="Y386" s="27"/>
      <c r="Z386" s="27"/>
      <c r="AA386" s="28"/>
      <c r="AB386" s="28"/>
      <c r="AC386" s="29" t="s">
        <v>487</v>
      </c>
    </row>
    <row r="387" spans="1:29" ht="30.75" customHeight="1" x14ac:dyDescent="0.25">
      <c r="A387" s="39"/>
      <c r="B387" s="41"/>
      <c r="C387" s="79"/>
      <c r="D387" s="125"/>
      <c r="E387" s="54"/>
      <c r="F387" s="125"/>
      <c r="G387" s="54"/>
      <c r="H387" s="54"/>
      <c r="I387" s="139"/>
      <c r="J387" s="139"/>
      <c r="K387" s="139"/>
      <c r="L387" s="19" t="s">
        <v>242</v>
      </c>
      <c r="M387" s="5"/>
      <c r="N387" s="5"/>
      <c r="O387" s="127"/>
      <c r="P387" s="21"/>
      <c r="Q387" s="21" t="str">
        <f>IFERROR(IF((+O387/P387)&gt;100%,100%,(O387/P387)),"")</f>
        <v/>
      </c>
      <c r="R387" s="25"/>
      <c r="S387" s="25"/>
      <c r="T387" s="23"/>
      <c r="U387" s="12"/>
      <c r="V387" s="16"/>
      <c r="W387" s="16"/>
      <c r="X387" s="16"/>
      <c r="Y387" s="27"/>
      <c r="Z387" s="27"/>
      <c r="AA387" s="28"/>
      <c r="AB387" s="28"/>
      <c r="AC387" s="29" t="s">
        <v>487</v>
      </c>
    </row>
    <row r="388" spans="1:29" ht="30.75" customHeight="1" x14ac:dyDescent="0.25">
      <c r="A388" s="39"/>
      <c r="B388" s="41"/>
      <c r="C388" s="79"/>
      <c r="D388" s="125"/>
      <c r="E388" s="54"/>
      <c r="F388" s="125"/>
      <c r="G388" s="54"/>
      <c r="H388" s="54"/>
      <c r="I388" s="139"/>
      <c r="J388" s="139"/>
      <c r="K388" s="139"/>
      <c r="L388" s="19" t="s">
        <v>243</v>
      </c>
      <c r="M388" s="128"/>
      <c r="N388" s="5"/>
      <c r="O388" s="127"/>
      <c r="P388" s="21"/>
      <c r="Q388" s="21" t="str">
        <f>IFERROR(IF((+O388/P388)&gt;100%,100%,(O388/P388)),"")</f>
        <v/>
      </c>
      <c r="R388" s="25"/>
      <c r="S388" s="25"/>
      <c r="T388" s="23"/>
      <c r="U388" s="12"/>
      <c r="V388" s="16"/>
      <c r="W388" s="16"/>
      <c r="X388" s="16"/>
      <c r="Y388" s="27"/>
      <c r="Z388" s="27"/>
      <c r="AA388" s="28"/>
      <c r="AB388" s="28"/>
      <c r="AC388" s="29" t="s">
        <v>487</v>
      </c>
    </row>
    <row r="389" spans="1:29" ht="30.75" customHeight="1" x14ac:dyDescent="0.25">
      <c r="A389" s="39"/>
      <c r="B389" s="41"/>
      <c r="C389" s="79"/>
      <c r="D389" s="125"/>
      <c r="E389" s="54"/>
      <c r="F389" s="125"/>
      <c r="G389" s="54"/>
      <c r="H389" s="54"/>
      <c r="I389" s="139"/>
      <c r="J389" s="139"/>
      <c r="K389" s="139"/>
      <c r="L389" s="19" t="s">
        <v>244</v>
      </c>
      <c r="M389" s="128"/>
      <c r="N389" s="5"/>
      <c r="O389" s="127"/>
      <c r="P389" s="21"/>
      <c r="Q389" s="21"/>
      <c r="R389" s="25"/>
      <c r="S389" s="25"/>
      <c r="T389" s="23"/>
      <c r="U389" s="12"/>
      <c r="V389" s="16"/>
      <c r="W389" s="16"/>
      <c r="X389" s="16"/>
      <c r="Y389" s="27"/>
      <c r="Z389" s="27"/>
      <c r="AA389" s="28"/>
      <c r="AB389" s="28"/>
      <c r="AC389" s="29" t="s">
        <v>487</v>
      </c>
    </row>
    <row r="390" spans="1:29" ht="30.75" customHeight="1" x14ac:dyDescent="0.25">
      <c r="A390" s="39"/>
      <c r="B390" s="41"/>
      <c r="C390" s="79"/>
      <c r="D390" s="125"/>
      <c r="E390" s="54"/>
      <c r="F390" s="125"/>
      <c r="G390" s="54"/>
      <c r="H390" s="54"/>
      <c r="I390" s="139"/>
      <c r="J390" s="139"/>
      <c r="K390" s="139"/>
      <c r="L390" s="19" t="s">
        <v>245</v>
      </c>
      <c r="M390" s="128"/>
      <c r="N390" s="5"/>
      <c r="O390" s="127"/>
      <c r="P390" s="21"/>
      <c r="Q390" s="21"/>
      <c r="R390" s="25"/>
      <c r="S390" s="25"/>
      <c r="T390" s="23"/>
      <c r="U390" s="12"/>
      <c r="V390" s="16"/>
      <c r="W390" s="16"/>
      <c r="X390" s="16">
        <v>0</v>
      </c>
      <c r="Y390" s="27"/>
      <c r="Z390" s="27"/>
      <c r="AA390" s="28"/>
      <c r="AB390" s="28"/>
      <c r="AC390" s="29" t="s">
        <v>487</v>
      </c>
    </row>
    <row r="391" spans="1:29" ht="30.75" customHeight="1" x14ac:dyDescent="0.25">
      <c r="A391" s="39"/>
      <c r="B391" s="41"/>
      <c r="C391" s="79"/>
      <c r="D391" s="125"/>
      <c r="E391" s="54"/>
      <c r="F391" s="125"/>
      <c r="G391" s="54"/>
      <c r="H391" s="54"/>
      <c r="I391" s="139"/>
      <c r="J391" s="139"/>
      <c r="K391" s="139"/>
      <c r="L391" s="102" t="s">
        <v>246</v>
      </c>
      <c r="M391" s="5"/>
      <c r="N391" s="5"/>
      <c r="O391" s="127"/>
      <c r="P391" s="21"/>
      <c r="Q391" s="21" t="str">
        <f t="shared" ref="Q391:Q397" si="50">IFERROR(IF((+O391/P391)&gt;100%,100%,(O391/P391)),"")</f>
        <v/>
      </c>
      <c r="R391" s="25"/>
      <c r="S391" s="73"/>
      <c r="T391" s="23"/>
      <c r="U391" s="30"/>
      <c r="V391" s="16"/>
      <c r="W391" s="16"/>
      <c r="X391" s="16"/>
      <c r="Y391" s="27"/>
      <c r="Z391" s="27"/>
      <c r="AA391" s="28"/>
      <c r="AB391" s="28"/>
      <c r="AC391" s="29" t="s">
        <v>487</v>
      </c>
    </row>
    <row r="392" spans="1:29" ht="30.75" customHeight="1" x14ac:dyDescent="0.25">
      <c r="A392" s="39"/>
      <c r="B392" s="41"/>
      <c r="C392" s="79"/>
      <c r="D392" s="125"/>
      <c r="E392" s="54"/>
      <c r="F392" s="125"/>
      <c r="G392" s="54"/>
      <c r="H392" s="54"/>
      <c r="I392" s="139"/>
      <c r="J392" s="139"/>
      <c r="K392" s="139"/>
      <c r="L392" s="102" t="s">
        <v>247</v>
      </c>
      <c r="M392" s="5"/>
      <c r="N392" s="5"/>
      <c r="O392" s="127"/>
      <c r="P392" s="21"/>
      <c r="Q392" s="21" t="str">
        <f t="shared" si="50"/>
        <v/>
      </c>
      <c r="R392" s="25"/>
      <c r="S392" s="73"/>
      <c r="T392" s="23"/>
      <c r="U392" s="30"/>
      <c r="V392" s="16"/>
      <c r="W392" s="16"/>
      <c r="X392" s="129"/>
      <c r="Y392" s="130"/>
      <c r="Z392" s="130"/>
      <c r="AA392" s="131"/>
      <c r="AB392" s="131"/>
      <c r="AC392" s="29" t="s">
        <v>487</v>
      </c>
    </row>
    <row r="393" spans="1:29" ht="30.75" customHeight="1" x14ac:dyDescent="0.25">
      <c r="A393" s="39"/>
      <c r="B393" s="41"/>
      <c r="C393" s="79"/>
      <c r="D393" s="125"/>
      <c r="E393" s="54"/>
      <c r="F393" s="125"/>
      <c r="G393" s="54"/>
      <c r="H393" s="54"/>
      <c r="I393" s="139"/>
      <c r="J393" s="139"/>
      <c r="K393" s="139"/>
      <c r="L393" s="102" t="s">
        <v>248</v>
      </c>
      <c r="M393" s="5"/>
      <c r="N393" s="5"/>
      <c r="O393" s="127"/>
      <c r="P393" s="21"/>
      <c r="Q393" s="21" t="str">
        <f t="shared" si="50"/>
        <v/>
      </c>
      <c r="R393" s="25"/>
      <c r="S393" s="73"/>
      <c r="T393" s="23"/>
      <c r="U393" s="30"/>
      <c r="V393" s="16"/>
      <c r="W393" s="16"/>
      <c r="X393" s="129"/>
      <c r="Y393" s="130"/>
      <c r="Z393" s="130"/>
      <c r="AA393" s="131"/>
      <c r="AB393" s="131"/>
      <c r="AC393" s="29" t="s">
        <v>487</v>
      </c>
    </row>
    <row r="394" spans="1:29" ht="30.75" customHeight="1" x14ac:dyDescent="0.25">
      <c r="A394" s="39"/>
      <c r="B394" s="41"/>
      <c r="C394" s="79"/>
      <c r="D394" s="125"/>
      <c r="E394" s="54"/>
      <c r="F394" s="125"/>
      <c r="G394" s="54"/>
      <c r="H394" s="54"/>
      <c r="I394" s="139"/>
      <c r="J394" s="139"/>
      <c r="K394" s="139"/>
      <c r="L394" s="102" t="s">
        <v>249</v>
      </c>
      <c r="M394" s="5"/>
      <c r="N394" s="5"/>
      <c r="O394" s="127"/>
      <c r="P394" s="21"/>
      <c r="Q394" s="21" t="str">
        <f t="shared" si="50"/>
        <v/>
      </c>
      <c r="R394" s="25"/>
      <c r="S394" s="73"/>
      <c r="T394" s="23"/>
      <c r="U394" s="30"/>
      <c r="V394" s="16"/>
      <c r="W394" s="16"/>
      <c r="X394" s="129"/>
      <c r="Y394" s="130"/>
      <c r="Z394" s="130"/>
      <c r="AA394" s="131"/>
      <c r="AB394" s="131"/>
      <c r="AC394" s="29" t="s">
        <v>487</v>
      </c>
    </row>
    <row r="395" spans="1:29" ht="30.75" customHeight="1" x14ac:dyDescent="0.25">
      <c r="A395" s="39"/>
      <c r="B395" s="41"/>
      <c r="C395" s="79"/>
      <c r="D395" s="125"/>
      <c r="E395" s="54"/>
      <c r="F395" s="125"/>
      <c r="G395" s="54"/>
      <c r="H395" s="54"/>
      <c r="I395" s="139"/>
      <c r="J395" s="139"/>
      <c r="K395" s="139"/>
      <c r="L395" s="102" t="s">
        <v>250</v>
      </c>
      <c r="M395" s="128"/>
      <c r="N395" s="128"/>
      <c r="O395" s="127"/>
      <c r="P395" s="21"/>
      <c r="Q395" s="21" t="str">
        <f t="shared" si="50"/>
        <v/>
      </c>
      <c r="R395" s="25"/>
      <c r="S395" s="73"/>
      <c r="T395" s="23"/>
      <c r="U395" s="30"/>
      <c r="V395" s="16"/>
      <c r="W395" s="16"/>
      <c r="X395" s="129"/>
      <c r="Y395" s="130"/>
      <c r="Z395" s="130"/>
      <c r="AA395" s="131"/>
      <c r="AB395" s="131"/>
      <c r="AC395" s="29" t="s">
        <v>487</v>
      </c>
    </row>
    <row r="396" spans="1:29" ht="30.75" customHeight="1" x14ac:dyDescent="0.25">
      <c r="A396" s="39"/>
      <c r="B396" s="41"/>
      <c r="C396" s="79"/>
      <c r="D396" s="125"/>
      <c r="E396" s="54"/>
      <c r="F396" s="125"/>
      <c r="G396" s="54"/>
      <c r="H396" s="54"/>
      <c r="I396" s="139"/>
      <c r="J396" s="139"/>
      <c r="K396" s="139"/>
      <c r="L396" s="102" t="s">
        <v>251</v>
      </c>
      <c r="M396" s="128"/>
      <c r="N396" s="128"/>
      <c r="O396" s="127"/>
      <c r="P396" s="21"/>
      <c r="Q396" s="21" t="str">
        <f t="shared" si="50"/>
        <v/>
      </c>
      <c r="R396" s="25"/>
      <c r="S396" s="73"/>
      <c r="T396" s="23"/>
      <c r="U396" s="30"/>
      <c r="V396" s="16"/>
      <c r="W396" s="16"/>
      <c r="X396" s="129"/>
      <c r="Y396" s="130"/>
      <c r="Z396" s="130"/>
      <c r="AA396" s="131"/>
      <c r="AB396" s="131"/>
      <c r="AC396" s="29" t="s">
        <v>487</v>
      </c>
    </row>
    <row r="397" spans="1:29" ht="30.75" customHeight="1" x14ac:dyDescent="0.25">
      <c r="A397" s="39"/>
      <c r="B397" s="41"/>
      <c r="C397" s="79"/>
      <c r="D397" s="125"/>
      <c r="E397" s="54"/>
      <c r="F397" s="125"/>
      <c r="G397" s="54"/>
      <c r="H397" s="54"/>
      <c r="I397" s="139"/>
      <c r="J397" s="139"/>
      <c r="K397" s="139"/>
      <c r="L397" s="102" t="s">
        <v>252</v>
      </c>
      <c r="M397" s="132">
        <f>SUM(M385:M396)</f>
        <v>0</v>
      </c>
      <c r="N397" s="132"/>
      <c r="O397" s="137">
        <f>IFERROR(IF((+M397/N397)&gt;100%,100%,(M397/N397)),0%)</f>
        <v>0</v>
      </c>
      <c r="P397" s="21"/>
      <c r="Q397" s="21" t="str">
        <f t="shared" si="50"/>
        <v/>
      </c>
      <c r="R397" s="25"/>
      <c r="S397" s="73"/>
      <c r="T397" s="23"/>
      <c r="U397" s="30"/>
      <c r="V397" s="16"/>
      <c r="W397" s="16"/>
      <c r="X397" s="129"/>
      <c r="Y397" s="130"/>
      <c r="Z397" s="130"/>
      <c r="AA397" s="131"/>
      <c r="AB397" s="131"/>
      <c r="AC397" s="29" t="s">
        <v>487</v>
      </c>
    </row>
    <row r="398" spans="1:29" ht="30.75" customHeight="1" x14ac:dyDescent="0.25">
      <c r="A398" s="40"/>
      <c r="B398" s="41"/>
      <c r="C398" s="80"/>
      <c r="D398" s="65"/>
      <c r="E398" s="55"/>
      <c r="F398" s="65"/>
      <c r="G398" s="55"/>
      <c r="H398" s="55"/>
      <c r="I398" s="140"/>
      <c r="J398" s="140"/>
      <c r="K398" s="140"/>
      <c r="L398" s="35" t="s">
        <v>29</v>
      </c>
      <c r="M398" s="21"/>
      <c r="N398" s="21"/>
      <c r="O398" s="21">
        <f>AVERAGE(O386:O397)</f>
        <v>0</v>
      </c>
      <c r="P398" s="21"/>
      <c r="Q398" s="21" t="str">
        <f>IFERROR(IF((+O398/P398)&gt;100%,100%,(O398/P398)),"")</f>
        <v/>
      </c>
      <c r="R398" s="25"/>
      <c r="S398" s="24"/>
      <c r="T398" s="23"/>
      <c r="U398" s="16"/>
      <c r="V398" s="16"/>
      <c r="W398" s="16"/>
      <c r="X398" s="16"/>
      <c r="Y398" s="27"/>
      <c r="Z398" s="27"/>
      <c r="AA398" s="28"/>
      <c r="AB398" s="28"/>
      <c r="AC398" s="29" t="s">
        <v>487</v>
      </c>
    </row>
    <row r="399" spans="1:29" ht="30.75" customHeight="1" x14ac:dyDescent="0.25">
      <c r="A399" s="33" t="s">
        <v>2</v>
      </c>
      <c r="B399" s="33" t="s">
        <v>83</v>
      </c>
      <c r="C399" s="33" t="s">
        <v>3</v>
      </c>
      <c r="D399" s="33" t="s">
        <v>4</v>
      </c>
      <c r="E399" s="33" t="s">
        <v>5</v>
      </c>
      <c r="F399" s="33" t="s">
        <v>6</v>
      </c>
      <c r="G399" s="33" t="s">
        <v>7</v>
      </c>
      <c r="H399" s="33" t="s">
        <v>8</v>
      </c>
      <c r="I399" s="33" t="s">
        <v>9</v>
      </c>
      <c r="J399" s="33" t="s">
        <v>10</v>
      </c>
      <c r="K399" s="33" t="s">
        <v>85</v>
      </c>
      <c r="L399" s="33" t="s">
        <v>11</v>
      </c>
      <c r="M399" s="33" t="s">
        <v>12</v>
      </c>
      <c r="N399" s="33" t="s">
        <v>13</v>
      </c>
      <c r="O399" s="33" t="s">
        <v>14</v>
      </c>
      <c r="P399" s="33" t="s">
        <v>15</v>
      </c>
      <c r="Q399" s="33" t="s">
        <v>16</v>
      </c>
      <c r="R399" s="33" t="s">
        <v>79</v>
      </c>
      <c r="S399" s="34" t="s">
        <v>18</v>
      </c>
      <c r="T399" s="34" t="s">
        <v>19</v>
      </c>
      <c r="U399" s="32" t="s">
        <v>80</v>
      </c>
      <c r="V399" s="32" t="s">
        <v>20</v>
      </c>
      <c r="W399" s="32" t="s">
        <v>84</v>
      </c>
      <c r="X399" s="32" t="s">
        <v>21</v>
      </c>
      <c r="Y399" s="32" t="s">
        <v>81</v>
      </c>
      <c r="Z399" s="32" t="s">
        <v>82</v>
      </c>
      <c r="AA399" s="32" t="s">
        <v>22</v>
      </c>
      <c r="AB399" s="32" t="s">
        <v>23</v>
      </c>
      <c r="AC399" s="32" t="s">
        <v>24</v>
      </c>
    </row>
    <row r="400" spans="1:29" ht="30.75" customHeight="1" x14ac:dyDescent="0.25">
      <c r="A400" s="38">
        <v>1</v>
      </c>
      <c r="B400" s="83" t="s">
        <v>297</v>
      </c>
      <c r="C400" s="83" t="s">
        <v>512</v>
      </c>
      <c r="D400" s="83" t="s">
        <v>513</v>
      </c>
      <c r="E400" s="83" t="s">
        <v>88</v>
      </c>
      <c r="F400" s="83" t="s">
        <v>511</v>
      </c>
      <c r="G400" s="83" t="s">
        <v>25</v>
      </c>
      <c r="H400" s="83" t="s">
        <v>488</v>
      </c>
      <c r="I400" s="83" t="s">
        <v>489</v>
      </c>
      <c r="J400" s="83" t="s">
        <v>514</v>
      </c>
      <c r="K400" s="44" t="s">
        <v>490</v>
      </c>
      <c r="L400" s="102" t="s">
        <v>241</v>
      </c>
      <c r="M400" s="8"/>
      <c r="N400" s="8"/>
      <c r="O400" s="20"/>
      <c r="P400" s="21"/>
      <c r="Q400" s="21" t="str">
        <f t="shared" ref="Q400:Q411" si="51">IFERROR(IF((+O400/P400)&gt;100%,100%,(O400/P400)),"")</f>
        <v/>
      </c>
      <c r="R400" s="25"/>
      <c r="S400" s="73"/>
      <c r="T400" s="23"/>
      <c r="U400" s="30"/>
      <c r="V400" s="16"/>
      <c r="W400" s="16"/>
      <c r="X400" s="47"/>
      <c r="Y400" s="74"/>
      <c r="Z400" s="74"/>
      <c r="AA400" s="75"/>
      <c r="AB400" s="75"/>
      <c r="AC400" s="29" t="s">
        <v>503</v>
      </c>
    </row>
    <row r="401" spans="1:29" ht="30.75" customHeight="1" x14ac:dyDescent="0.25">
      <c r="A401" s="39"/>
      <c r="B401" s="86"/>
      <c r="C401" s="86"/>
      <c r="D401" s="86"/>
      <c r="E401" s="86"/>
      <c r="F401" s="86"/>
      <c r="G401" s="86"/>
      <c r="H401" s="86"/>
      <c r="I401" s="86"/>
      <c r="J401" s="86"/>
      <c r="K401" s="45"/>
      <c r="L401" s="102" t="s">
        <v>242</v>
      </c>
      <c r="M401" s="8"/>
      <c r="N401" s="8"/>
      <c r="O401" s="20"/>
      <c r="P401" s="21"/>
      <c r="Q401" s="21" t="str">
        <f t="shared" si="51"/>
        <v/>
      </c>
      <c r="R401" s="25"/>
      <c r="S401" s="73"/>
      <c r="T401" s="23"/>
      <c r="U401" s="30"/>
      <c r="V401" s="16"/>
      <c r="W401" s="16"/>
      <c r="X401" s="47"/>
      <c r="Y401" s="74"/>
      <c r="Z401" s="74"/>
      <c r="AA401" s="75"/>
      <c r="AB401" s="75"/>
      <c r="AC401" s="29" t="s">
        <v>503</v>
      </c>
    </row>
    <row r="402" spans="1:29" ht="30.75" customHeight="1" x14ac:dyDescent="0.25">
      <c r="A402" s="39"/>
      <c r="B402" s="86"/>
      <c r="C402" s="86"/>
      <c r="D402" s="86"/>
      <c r="E402" s="86"/>
      <c r="F402" s="86"/>
      <c r="G402" s="86"/>
      <c r="H402" s="86"/>
      <c r="I402" s="86"/>
      <c r="J402" s="86"/>
      <c r="K402" s="45"/>
      <c r="L402" s="102" t="s">
        <v>243</v>
      </c>
      <c r="M402" s="8"/>
      <c r="N402" s="8"/>
      <c r="O402" s="20"/>
      <c r="P402" s="21"/>
      <c r="Q402" s="21" t="str">
        <f t="shared" si="51"/>
        <v/>
      </c>
      <c r="R402" s="25"/>
      <c r="S402" s="73"/>
      <c r="T402" s="23"/>
      <c r="U402" s="30"/>
      <c r="V402" s="16"/>
      <c r="W402" s="16"/>
      <c r="X402" s="47"/>
      <c r="Y402" s="74"/>
      <c r="Z402" s="74"/>
      <c r="AA402" s="75"/>
      <c r="AB402" s="75"/>
      <c r="AC402" s="29" t="s">
        <v>503</v>
      </c>
    </row>
    <row r="403" spans="1:29" ht="30.75" customHeight="1" x14ac:dyDescent="0.25">
      <c r="A403" s="39"/>
      <c r="B403" s="86"/>
      <c r="C403" s="86"/>
      <c r="D403" s="86"/>
      <c r="E403" s="86"/>
      <c r="F403" s="86"/>
      <c r="G403" s="86"/>
      <c r="H403" s="86"/>
      <c r="I403" s="86"/>
      <c r="J403" s="86"/>
      <c r="K403" s="45"/>
      <c r="L403" s="102" t="s">
        <v>244</v>
      </c>
      <c r="M403" s="8"/>
      <c r="N403" s="8"/>
      <c r="O403" s="20"/>
      <c r="P403" s="21"/>
      <c r="Q403" s="21" t="str">
        <f t="shared" si="51"/>
        <v/>
      </c>
      <c r="R403" s="25"/>
      <c r="S403" s="73"/>
      <c r="T403" s="23"/>
      <c r="U403" s="30"/>
      <c r="V403" s="16"/>
      <c r="W403" s="16"/>
      <c r="X403" s="47"/>
      <c r="Y403" s="74"/>
      <c r="Z403" s="74"/>
      <c r="AA403" s="75"/>
      <c r="AB403" s="75"/>
      <c r="AC403" s="29" t="s">
        <v>503</v>
      </c>
    </row>
    <row r="404" spans="1:29" ht="30.75" customHeight="1" x14ac:dyDescent="0.25">
      <c r="A404" s="39"/>
      <c r="B404" s="86"/>
      <c r="C404" s="86"/>
      <c r="D404" s="86"/>
      <c r="E404" s="86"/>
      <c r="F404" s="86"/>
      <c r="G404" s="86"/>
      <c r="H404" s="86"/>
      <c r="I404" s="86"/>
      <c r="J404" s="86"/>
      <c r="K404" s="45"/>
      <c r="L404" s="102" t="s">
        <v>245</v>
      </c>
      <c r="M404" s="8"/>
      <c r="N404" s="8"/>
      <c r="O404" s="20"/>
      <c r="P404" s="21"/>
      <c r="Q404" s="21" t="str">
        <f t="shared" si="51"/>
        <v/>
      </c>
      <c r="R404" s="25"/>
      <c r="S404" s="73"/>
      <c r="T404" s="23"/>
      <c r="U404" s="30"/>
      <c r="V404" s="16"/>
      <c r="W404" s="16"/>
      <c r="X404" s="47"/>
      <c r="Y404" s="74"/>
      <c r="Z404" s="74"/>
      <c r="AA404" s="75"/>
      <c r="AB404" s="75"/>
      <c r="AC404" s="29" t="s">
        <v>503</v>
      </c>
    </row>
    <row r="405" spans="1:29" ht="30.75" customHeight="1" x14ac:dyDescent="0.25">
      <c r="A405" s="39"/>
      <c r="B405" s="86"/>
      <c r="C405" s="86"/>
      <c r="D405" s="86"/>
      <c r="E405" s="86"/>
      <c r="F405" s="86"/>
      <c r="G405" s="86"/>
      <c r="H405" s="86"/>
      <c r="I405" s="86"/>
      <c r="J405" s="86"/>
      <c r="K405" s="45"/>
      <c r="L405" s="102" t="s">
        <v>246</v>
      </c>
      <c r="M405" s="8"/>
      <c r="N405" s="8"/>
      <c r="O405" s="20"/>
      <c r="P405" s="21"/>
      <c r="Q405" s="21" t="str">
        <f t="shared" si="51"/>
        <v/>
      </c>
      <c r="R405" s="25"/>
      <c r="S405" s="73"/>
      <c r="T405" s="23"/>
      <c r="U405" s="30"/>
      <c r="V405" s="16"/>
      <c r="W405" s="16"/>
      <c r="X405" s="47"/>
      <c r="Y405" s="74"/>
      <c r="Z405" s="74"/>
      <c r="AA405" s="75"/>
      <c r="AB405" s="75"/>
      <c r="AC405" s="29" t="s">
        <v>503</v>
      </c>
    </row>
    <row r="406" spans="1:29" ht="30.75" customHeight="1" x14ac:dyDescent="0.25">
      <c r="A406" s="39"/>
      <c r="B406" s="86"/>
      <c r="C406" s="86"/>
      <c r="D406" s="86"/>
      <c r="E406" s="86"/>
      <c r="F406" s="86"/>
      <c r="G406" s="86"/>
      <c r="H406" s="86"/>
      <c r="I406" s="86"/>
      <c r="J406" s="86"/>
      <c r="K406" s="45"/>
      <c r="L406" s="102" t="s">
        <v>247</v>
      </c>
      <c r="M406" s="8"/>
      <c r="N406" s="8"/>
      <c r="O406" s="20"/>
      <c r="P406" s="21"/>
      <c r="Q406" s="21" t="str">
        <f t="shared" si="51"/>
        <v/>
      </c>
      <c r="R406" s="25"/>
      <c r="S406" s="73"/>
      <c r="T406" s="23"/>
      <c r="U406" s="30"/>
      <c r="V406" s="16"/>
      <c r="W406" s="16"/>
      <c r="X406" s="47"/>
      <c r="Y406" s="74"/>
      <c r="Z406" s="74"/>
      <c r="AA406" s="75"/>
      <c r="AB406" s="75"/>
      <c r="AC406" s="29" t="s">
        <v>503</v>
      </c>
    </row>
    <row r="407" spans="1:29" ht="30.75" customHeight="1" x14ac:dyDescent="0.25">
      <c r="A407" s="39"/>
      <c r="B407" s="86"/>
      <c r="C407" s="86"/>
      <c r="D407" s="86"/>
      <c r="E407" s="86"/>
      <c r="F407" s="86"/>
      <c r="G407" s="86"/>
      <c r="H407" s="86"/>
      <c r="I407" s="86"/>
      <c r="J407" s="86"/>
      <c r="K407" s="45"/>
      <c r="L407" s="102" t="s">
        <v>248</v>
      </c>
      <c r="M407" s="8"/>
      <c r="N407" s="8"/>
      <c r="O407" s="20"/>
      <c r="P407" s="21"/>
      <c r="Q407" s="21" t="str">
        <f t="shared" si="51"/>
        <v/>
      </c>
      <c r="R407" s="25"/>
      <c r="S407" s="73"/>
      <c r="T407" s="23"/>
      <c r="U407" s="30"/>
      <c r="V407" s="16"/>
      <c r="W407" s="16"/>
      <c r="X407" s="47"/>
      <c r="Y407" s="74"/>
      <c r="Z407" s="74"/>
      <c r="AA407" s="75"/>
      <c r="AB407" s="75"/>
      <c r="AC407" s="29" t="s">
        <v>503</v>
      </c>
    </row>
    <row r="408" spans="1:29" ht="30.75" customHeight="1" x14ac:dyDescent="0.25">
      <c r="A408" s="39"/>
      <c r="B408" s="86"/>
      <c r="C408" s="86"/>
      <c r="D408" s="86"/>
      <c r="E408" s="86"/>
      <c r="F408" s="86"/>
      <c r="G408" s="86"/>
      <c r="H408" s="86"/>
      <c r="I408" s="86"/>
      <c r="J408" s="86"/>
      <c r="K408" s="45"/>
      <c r="L408" s="102" t="s">
        <v>249</v>
      </c>
      <c r="M408" s="8"/>
      <c r="N408" s="8"/>
      <c r="O408" s="20"/>
      <c r="P408" s="21"/>
      <c r="Q408" s="21" t="str">
        <f t="shared" si="51"/>
        <v/>
      </c>
      <c r="R408" s="25"/>
      <c r="S408" s="73"/>
      <c r="T408" s="23"/>
      <c r="U408" s="30"/>
      <c r="V408" s="16"/>
      <c r="W408" s="16"/>
      <c r="X408" s="47"/>
      <c r="Y408" s="74"/>
      <c r="Z408" s="74"/>
      <c r="AA408" s="75"/>
      <c r="AB408" s="75"/>
      <c r="AC408" s="29" t="s">
        <v>503</v>
      </c>
    </row>
    <row r="409" spans="1:29" ht="30.75" customHeight="1" x14ac:dyDescent="0.25">
      <c r="A409" s="39"/>
      <c r="B409" s="86"/>
      <c r="C409" s="86"/>
      <c r="D409" s="86"/>
      <c r="E409" s="86"/>
      <c r="F409" s="86"/>
      <c r="G409" s="86"/>
      <c r="H409" s="86"/>
      <c r="I409" s="86"/>
      <c r="J409" s="86"/>
      <c r="K409" s="45"/>
      <c r="L409" s="102" t="s">
        <v>250</v>
      </c>
      <c r="M409" s="22"/>
      <c r="N409" s="22"/>
      <c r="O409" s="20"/>
      <c r="P409" s="21"/>
      <c r="Q409" s="21" t="str">
        <f t="shared" si="51"/>
        <v/>
      </c>
      <c r="R409" s="25"/>
      <c r="S409" s="73"/>
      <c r="T409" s="23"/>
      <c r="U409" s="30"/>
      <c r="V409" s="16"/>
      <c r="W409" s="16"/>
      <c r="X409" s="47"/>
      <c r="Y409" s="74"/>
      <c r="Z409" s="74"/>
      <c r="AA409" s="75"/>
      <c r="AB409" s="75"/>
      <c r="AC409" s="29" t="s">
        <v>503</v>
      </c>
    </row>
    <row r="410" spans="1:29" ht="30.75" customHeight="1" x14ac:dyDescent="0.25">
      <c r="A410" s="39"/>
      <c r="B410" s="86"/>
      <c r="C410" s="86"/>
      <c r="D410" s="86"/>
      <c r="E410" s="86"/>
      <c r="F410" s="86"/>
      <c r="G410" s="86"/>
      <c r="H410" s="86"/>
      <c r="I410" s="86"/>
      <c r="J410" s="86"/>
      <c r="K410" s="45"/>
      <c r="L410" s="102" t="s">
        <v>251</v>
      </c>
      <c r="M410" s="22"/>
      <c r="N410" s="22"/>
      <c r="O410" s="20"/>
      <c r="P410" s="21"/>
      <c r="Q410" s="21" t="str">
        <f t="shared" si="51"/>
        <v/>
      </c>
      <c r="R410" s="25"/>
      <c r="S410" s="73"/>
      <c r="T410" s="23"/>
      <c r="U410" s="30"/>
      <c r="V410" s="16"/>
      <c r="W410" s="16"/>
      <c r="X410" s="47"/>
      <c r="Y410" s="74"/>
      <c r="Z410" s="74"/>
      <c r="AA410" s="75"/>
      <c r="AB410" s="75"/>
      <c r="AC410" s="29" t="s">
        <v>503</v>
      </c>
    </row>
    <row r="411" spans="1:29" ht="30.75" customHeight="1" x14ac:dyDescent="0.25">
      <c r="A411" s="39"/>
      <c r="B411" s="86"/>
      <c r="C411" s="86"/>
      <c r="D411" s="86"/>
      <c r="E411" s="86"/>
      <c r="F411" s="86"/>
      <c r="G411" s="86"/>
      <c r="H411" s="86"/>
      <c r="I411" s="86"/>
      <c r="J411" s="86"/>
      <c r="K411" s="45"/>
      <c r="L411" s="102" t="s">
        <v>252</v>
      </c>
      <c r="M411" s="22"/>
      <c r="N411" s="22"/>
      <c r="O411" s="20"/>
      <c r="P411" s="21"/>
      <c r="Q411" s="21" t="str">
        <f t="shared" si="51"/>
        <v/>
      </c>
      <c r="R411" s="25"/>
      <c r="S411" s="73"/>
      <c r="T411" s="23"/>
      <c r="U411" s="30"/>
      <c r="V411" s="16"/>
      <c r="W411" s="16"/>
      <c r="X411" s="47"/>
      <c r="Y411" s="74"/>
      <c r="Z411" s="74"/>
      <c r="AA411" s="75"/>
      <c r="AB411" s="75"/>
      <c r="AC411" s="29" t="s">
        <v>503</v>
      </c>
    </row>
    <row r="412" spans="1:29" ht="30.75" customHeight="1" x14ac:dyDescent="0.25">
      <c r="A412" s="40"/>
      <c r="B412" s="89"/>
      <c r="C412" s="89"/>
      <c r="D412" s="89"/>
      <c r="E412" s="89"/>
      <c r="F412" s="89"/>
      <c r="G412" s="89"/>
      <c r="H412" s="89"/>
      <c r="I412" s="89"/>
      <c r="J412" s="89"/>
      <c r="K412" s="46"/>
      <c r="L412" s="35" t="s">
        <v>29</v>
      </c>
      <c r="M412" s="21"/>
      <c r="N412" s="21"/>
      <c r="O412" s="21"/>
      <c r="P412" s="21"/>
      <c r="Q412" s="21" t="str">
        <f>IFERROR(IF((+O412/P412)&gt;100%,100%,(O412/P412)),"")</f>
        <v/>
      </c>
      <c r="R412" s="25"/>
      <c r="S412" s="24"/>
      <c r="T412" s="23"/>
      <c r="U412" s="16"/>
      <c r="V412" s="16"/>
      <c r="W412" s="16"/>
      <c r="X412" s="16"/>
      <c r="Y412" s="27"/>
      <c r="Z412" s="27"/>
      <c r="AA412" s="28"/>
      <c r="AB412" s="28"/>
      <c r="AC412" s="29" t="s">
        <v>503</v>
      </c>
    </row>
    <row r="413" spans="1:29" ht="30.75" customHeight="1" x14ac:dyDescent="0.25">
      <c r="A413" s="33" t="s">
        <v>2</v>
      </c>
      <c r="B413" s="33" t="s">
        <v>83</v>
      </c>
      <c r="C413" s="33" t="s">
        <v>3</v>
      </c>
      <c r="D413" s="33" t="s">
        <v>4</v>
      </c>
      <c r="E413" s="33" t="s">
        <v>5</v>
      </c>
      <c r="F413" s="33" t="s">
        <v>6</v>
      </c>
      <c r="G413" s="33" t="s">
        <v>7</v>
      </c>
      <c r="H413" s="33" t="s">
        <v>8</v>
      </c>
      <c r="I413" s="33" t="s">
        <v>9</v>
      </c>
      <c r="J413" s="33" t="s">
        <v>10</v>
      </c>
      <c r="K413" s="33" t="s">
        <v>85</v>
      </c>
      <c r="L413" s="33" t="s">
        <v>11</v>
      </c>
      <c r="M413" s="33" t="s">
        <v>12</v>
      </c>
      <c r="N413" s="33" t="s">
        <v>13</v>
      </c>
      <c r="O413" s="33" t="s">
        <v>14</v>
      </c>
      <c r="P413" s="33" t="s">
        <v>15</v>
      </c>
      <c r="Q413" s="33" t="s">
        <v>16</v>
      </c>
      <c r="R413" s="33" t="s">
        <v>79</v>
      </c>
      <c r="S413" s="34" t="s">
        <v>18</v>
      </c>
      <c r="T413" s="34" t="s">
        <v>19</v>
      </c>
      <c r="U413" s="32" t="s">
        <v>80</v>
      </c>
      <c r="V413" s="32" t="s">
        <v>20</v>
      </c>
      <c r="W413" s="32" t="s">
        <v>84</v>
      </c>
      <c r="X413" s="32" t="s">
        <v>21</v>
      </c>
      <c r="Y413" s="32" t="s">
        <v>81</v>
      </c>
      <c r="Z413" s="32" t="s">
        <v>82</v>
      </c>
      <c r="AA413" s="32" t="s">
        <v>22</v>
      </c>
      <c r="AB413" s="32" t="s">
        <v>23</v>
      </c>
      <c r="AC413" s="32" t="s">
        <v>24</v>
      </c>
    </row>
    <row r="414" spans="1:29" ht="30.75" customHeight="1" x14ac:dyDescent="0.25">
      <c r="A414" s="38">
        <v>2</v>
      </c>
      <c r="B414" s="83" t="s">
        <v>297</v>
      </c>
      <c r="C414" s="83" t="s">
        <v>510</v>
      </c>
      <c r="D414" s="81" t="s">
        <v>491</v>
      </c>
      <c r="E414" s="83" t="s">
        <v>88</v>
      </c>
      <c r="F414" s="81" t="s">
        <v>511</v>
      </c>
      <c r="G414" s="83" t="s">
        <v>25</v>
      </c>
      <c r="H414" s="83" t="s">
        <v>492</v>
      </c>
      <c r="I414" s="83" t="s">
        <v>493</v>
      </c>
      <c r="J414" s="83" t="s">
        <v>494</v>
      </c>
      <c r="K414" s="44" t="s">
        <v>495</v>
      </c>
      <c r="L414" s="102" t="s">
        <v>241</v>
      </c>
      <c r="M414" s="8"/>
      <c r="N414" s="8"/>
      <c r="O414" s="20"/>
      <c r="P414" s="21"/>
      <c r="Q414" s="21" t="str">
        <f t="shared" ref="Q414:Q425" si="52">IFERROR(IF((+O414/P414)&gt;100%,100%,(O414/P414)),"")</f>
        <v/>
      </c>
      <c r="R414" s="25"/>
      <c r="S414" s="73"/>
      <c r="T414" s="23"/>
      <c r="U414" s="30"/>
      <c r="V414" s="16"/>
      <c r="W414" s="16"/>
      <c r="X414" s="47"/>
      <c r="Y414" s="74"/>
      <c r="Z414" s="74"/>
      <c r="AA414" s="75"/>
      <c r="AB414" s="75"/>
      <c r="AC414" s="29" t="s">
        <v>503</v>
      </c>
    </row>
    <row r="415" spans="1:29" ht="30.75" customHeight="1" x14ac:dyDescent="0.25">
      <c r="A415" s="39"/>
      <c r="B415" s="86"/>
      <c r="C415" s="86"/>
      <c r="D415" s="84"/>
      <c r="E415" s="86"/>
      <c r="F415" s="84"/>
      <c r="G415" s="86"/>
      <c r="H415" s="86"/>
      <c r="I415" s="86"/>
      <c r="J415" s="86"/>
      <c r="K415" s="45"/>
      <c r="L415" s="102" t="s">
        <v>242</v>
      </c>
      <c r="M415" s="8"/>
      <c r="N415" s="8"/>
      <c r="O415" s="20"/>
      <c r="P415" s="21"/>
      <c r="Q415" s="21" t="str">
        <f t="shared" si="52"/>
        <v/>
      </c>
      <c r="R415" s="25"/>
      <c r="S415" s="73"/>
      <c r="T415" s="23"/>
      <c r="U415" s="30"/>
      <c r="V415" s="16"/>
      <c r="W415" s="16"/>
      <c r="X415" s="47"/>
      <c r="Y415" s="74"/>
      <c r="Z415" s="74"/>
      <c r="AA415" s="75"/>
      <c r="AB415" s="75"/>
      <c r="AC415" s="29" t="s">
        <v>503</v>
      </c>
    </row>
    <row r="416" spans="1:29" ht="30.75" customHeight="1" x14ac:dyDescent="0.25">
      <c r="A416" s="39"/>
      <c r="B416" s="86"/>
      <c r="C416" s="86"/>
      <c r="D416" s="84"/>
      <c r="E416" s="86"/>
      <c r="F416" s="84"/>
      <c r="G416" s="86"/>
      <c r="H416" s="86"/>
      <c r="I416" s="86"/>
      <c r="J416" s="86"/>
      <c r="K416" s="45"/>
      <c r="L416" s="102" t="s">
        <v>243</v>
      </c>
      <c r="M416" s="8"/>
      <c r="N416" s="8"/>
      <c r="O416" s="20"/>
      <c r="P416" s="21"/>
      <c r="Q416" s="21" t="str">
        <f t="shared" si="52"/>
        <v/>
      </c>
      <c r="R416" s="25"/>
      <c r="S416" s="73"/>
      <c r="T416" s="23"/>
      <c r="U416" s="30"/>
      <c r="V416" s="16"/>
      <c r="W416" s="16"/>
      <c r="X416" s="47"/>
      <c r="Y416" s="74"/>
      <c r="Z416" s="74"/>
      <c r="AA416" s="75"/>
      <c r="AB416" s="75"/>
      <c r="AC416" s="29" t="s">
        <v>503</v>
      </c>
    </row>
    <row r="417" spans="1:29" ht="30.75" customHeight="1" x14ac:dyDescent="0.25">
      <c r="A417" s="39"/>
      <c r="B417" s="86"/>
      <c r="C417" s="86"/>
      <c r="D417" s="84"/>
      <c r="E417" s="86"/>
      <c r="F417" s="84"/>
      <c r="G417" s="86"/>
      <c r="H417" s="86"/>
      <c r="I417" s="86"/>
      <c r="J417" s="86"/>
      <c r="K417" s="45"/>
      <c r="L417" s="102" t="s">
        <v>244</v>
      </c>
      <c r="M417" s="8"/>
      <c r="N417" s="8"/>
      <c r="O417" s="20"/>
      <c r="P417" s="21"/>
      <c r="Q417" s="21" t="str">
        <f t="shared" si="52"/>
        <v/>
      </c>
      <c r="R417" s="25"/>
      <c r="S417" s="73"/>
      <c r="T417" s="23"/>
      <c r="U417" s="30"/>
      <c r="V417" s="16"/>
      <c r="W417" s="16"/>
      <c r="X417" s="47"/>
      <c r="Y417" s="74"/>
      <c r="Z417" s="74"/>
      <c r="AA417" s="75"/>
      <c r="AB417" s="75"/>
      <c r="AC417" s="29" t="s">
        <v>503</v>
      </c>
    </row>
    <row r="418" spans="1:29" ht="30.75" customHeight="1" x14ac:dyDescent="0.25">
      <c r="A418" s="39"/>
      <c r="B418" s="86"/>
      <c r="C418" s="86"/>
      <c r="D418" s="84"/>
      <c r="E418" s="86"/>
      <c r="F418" s="84"/>
      <c r="G418" s="86"/>
      <c r="H418" s="86"/>
      <c r="I418" s="86"/>
      <c r="J418" s="86"/>
      <c r="K418" s="45"/>
      <c r="L418" s="102" t="s">
        <v>245</v>
      </c>
      <c r="M418" s="8"/>
      <c r="N418" s="8"/>
      <c r="O418" s="20"/>
      <c r="P418" s="21"/>
      <c r="Q418" s="21" t="str">
        <f t="shared" si="52"/>
        <v/>
      </c>
      <c r="R418" s="25"/>
      <c r="S418" s="73"/>
      <c r="T418" s="23"/>
      <c r="U418" s="30"/>
      <c r="V418" s="16"/>
      <c r="W418" s="16"/>
      <c r="X418" s="47"/>
      <c r="Y418" s="74"/>
      <c r="Z418" s="74"/>
      <c r="AA418" s="75"/>
      <c r="AB418" s="75"/>
      <c r="AC418" s="29" t="s">
        <v>503</v>
      </c>
    </row>
    <row r="419" spans="1:29" ht="30.75" customHeight="1" x14ac:dyDescent="0.25">
      <c r="A419" s="39"/>
      <c r="B419" s="86"/>
      <c r="C419" s="86"/>
      <c r="D419" s="84"/>
      <c r="E419" s="86"/>
      <c r="F419" s="84"/>
      <c r="G419" s="86"/>
      <c r="H419" s="86"/>
      <c r="I419" s="86"/>
      <c r="J419" s="86"/>
      <c r="K419" s="45"/>
      <c r="L419" s="102" t="s">
        <v>246</v>
      </c>
      <c r="M419" s="8"/>
      <c r="N419" s="8"/>
      <c r="O419" s="20"/>
      <c r="P419" s="21"/>
      <c r="Q419" s="21" t="str">
        <f t="shared" si="52"/>
        <v/>
      </c>
      <c r="R419" s="25"/>
      <c r="S419" s="73"/>
      <c r="T419" s="23"/>
      <c r="U419" s="30"/>
      <c r="V419" s="16"/>
      <c r="W419" s="16"/>
      <c r="X419" s="47"/>
      <c r="Y419" s="74"/>
      <c r="Z419" s="74"/>
      <c r="AA419" s="75"/>
      <c r="AB419" s="75"/>
      <c r="AC419" s="29" t="s">
        <v>503</v>
      </c>
    </row>
    <row r="420" spans="1:29" ht="30.75" customHeight="1" x14ac:dyDescent="0.25">
      <c r="A420" s="39"/>
      <c r="B420" s="86"/>
      <c r="C420" s="86"/>
      <c r="D420" s="84"/>
      <c r="E420" s="86"/>
      <c r="F420" s="84"/>
      <c r="G420" s="86"/>
      <c r="H420" s="86"/>
      <c r="I420" s="86"/>
      <c r="J420" s="86"/>
      <c r="K420" s="45"/>
      <c r="L420" s="102" t="s">
        <v>247</v>
      </c>
      <c r="M420" s="8"/>
      <c r="N420" s="8"/>
      <c r="O420" s="20"/>
      <c r="P420" s="21"/>
      <c r="Q420" s="21" t="str">
        <f t="shared" si="52"/>
        <v/>
      </c>
      <c r="R420" s="25"/>
      <c r="S420" s="73"/>
      <c r="T420" s="23"/>
      <c r="U420" s="30"/>
      <c r="V420" s="16"/>
      <c r="W420" s="16"/>
      <c r="X420" s="47"/>
      <c r="Y420" s="74"/>
      <c r="Z420" s="74"/>
      <c r="AA420" s="75"/>
      <c r="AB420" s="75"/>
      <c r="AC420" s="29" t="s">
        <v>503</v>
      </c>
    </row>
    <row r="421" spans="1:29" ht="30.75" customHeight="1" x14ac:dyDescent="0.25">
      <c r="A421" s="39"/>
      <c r="B421" s="86"/>
      <c r="C421" s="86"/>
      <c r="D421" s="84"/>
      <c r="E421" s="86"/>
      <c r="F421" s="84"/>
      <c r="G421" s="86"/>
      <c r="H421" s="86"/>
      <c r="I421" s="86"/>
      <c r="J421" s="86"/>
      <c r="K421" s="45"/>
      <c r="L421" s="102" t="s">
        <v>248</v>
      </c>
      <c r="M421" s="8"/>
      <c r="N421" s="8"/>
      <c r="O421" s="20"/>
      <c r="P421" s="21"/>
      <c r="Q421" s="21" t="str">
        <f t="shared" si="52"/>
        <v/>
      </c>
      <c r="R421" s="25"/>
      <c r="S421" s="73"/>
      <c r="T421" s="23"/>
      <c r="U421" s="30"/>
      <c r="V421" s="16"/>
      <c r="W421" s="16"/>
      <c r="X421" s="47"/>
      <c r="Y421" s="74"/>
      <c r="Z421" s="74"/>
      <c r="AA421" s="75"/>
      <c r="AB421" s="75"/>
      <c r="AC421" s="29" t="s">
        <v>503</v>
      </c>
    </row>
    <row r="422" spans="1:29" ht="30.75" customHeight="1" x14ac:dyDescent="0.25">
      <c r="A422" s="39"/>
      <c r="B422" s="86"/>
      <c r="C422" s="86"/>
      <c r="D422" s="84"/>
      <c r="E422" s="86"/>
      <c r="F422" s="84"/>
      <c r="G422" s="86"/>
      <c r="H422" s="86"/>
      <c r="I422" s="86"/>
      <c r="J422" s="86"/>
      <c r="K422" s="45"/>
      <c r="L422" s="102" t="s">
        <v>249</v>
      </c>
      <c r="M422" s="8"/>
      <c r="N422" s="8"/>
      <c r="O422" s="20"/>
      <c r="P422" s="21"/>
      <c r="Q422" s="21" t="str">
        <f t="shared" si="52"/>
        <v/>
      </c>
      <c r="R422" s="25"/>
      <c r="S422" s="73"/>
      <c r="T422" s="23"/>
      <c r="U422" s="30"/>
      <c r="V422" s="16"/>
      <c r="W422" s="16"/>
      <c r="X422" s="47"/>
      <c r="Y422" s="74"/>
      <c r="Z422" s="74"/>
      <c r="AA422" s="75"/>
      <c r="AB422" s="75"/>
      <c r="AC422" s="29" t="s">
        <v>503</v>
      </c>
    </row>
    <row r="423" spans="1:29" ht="30.75" customHeight="1" x14ac:dyDescent="0.25">
      <c r="A423" s="39"/>
      <c r="B423" s="86"/>
      <c r="C423" s="86"/>
      <c r="D423" s="84"/>
      <c r="E423" s="86"/>
      <c r="F423" s="84"/>
      <c r="G423" s="86"/>
      <c r="H423" s="86"/>
      <c r="I423" s="86"/>
      <c r="J423" s="86"/>
      <c r="K423" s="45"/>
      <c r="L423" s="102" t="s">
        <v>250</v>
      </c>
      <c r="M423" s="22"/>
      <c r="N423" s="22"/>
      <c r="O423" s="20"/>
      <c r="P423" s="21"/>
      <c r="Q423" s="21" t="str">
        <f t="shared" si="52"/>
        <v/>
      </c>
      <c r="R423" s="25"/>
      <c r="S423" s="73"/>
      <c r="T423" s="23"/>
      <c r="U423" s="30"/>
      <c r="V423" s="16"/>
      <c r="W423" s="16"/>
      <c r="X423" s="47"/>
      <c r="Y423" s="74"/>
      <c r="Z423" s="74"/>
      <c r="AA423" s="75"/>
      <c r="AB423" s="75"/>
      <c r="AC423" s="29" t="s">
        <v>503</v>
      </c>
    </row>
    <row r="424" spans="1:29" ht="30.75" customHeight="1" x14ac:dyDescent="0.25">
      <c r="A424" s="39"/>
      <c r="B424" s="86"/>
      <c r="C424" s="86"/>
      <c r="D424" s="84"/>
      <c r="E424" s="86"/>
      <c r="F424" s="84"/>
      <c r="G424" s="86"/>
      <c r="H424" s="86"/>
      <c r="I424" s="86"/>
      <c r="J424" s="86"/>
      <c r="K424" s="45"/>
      <c r="L424" s="102" t="s">
        <v>251</v>
      </c>
      <c r="M424" s="22"/>
      <c r="N424" s="22"/>
      <c r="O424" s="20"/>
      <c r="P424" s="21"/>
      <c r="Q424" s="21" t="str">
        <f t="shared" si="52"/>
        <v/>
      </c>
      <c r="R424" s="25"/>
      <c r="S424" s="73"/>
      <c r="T424" s="23"/>
      <c r="U424" s="30"/>
      <c r="V424" s="16"/>
      <c r="W424" s="16"/>
      <c r="X424" s="47"/>
      <c r="Y424" s="74"/>
      <c r="Z424" s="74"/>
      <c r="AA424" s="75"/>
      <c r="AB424" s="75"/>
      <c r="AC424" s="29" t="s">
        <v>503</v>
      </c>
    </row>
    <row r="425" spans="1:29" ht="30.75" customHeight="1" x14ac:dyDescent="0.25">
      <c r="A425" s="39"/>
      <c r="B425" s="86"/>
      <c r="C425" s="86"/>
      <c r="D425" s="84"/>
      <c r="E425" s="86"/>
      <c r="F425" s="84"/>
      <c r="G425" s="86"/>
      <c r="H425" s="86"/>
      <c r="I425" s="86"/>
      <c r="J425" s="86"/>
      <c r="K425" s="45"/>
      <c r="L425" s="102" t="s">
        <v>252</v>
      </c>
      <c r="M425" s="22"/>
      <c r="N425" s="22"/>
      <c r="O425" s="20"/>
      <c r="P425" s="21"/>
      <c r="Q425" s="21" t="str">
        <f t="shared" si="52"/>
        <v/>
      </c>
      <c r="R425" s="25"/>
      <c r="S425" s="73"/>
      <c r="T425" s="23"/>
      <c r="U425" s="30"/>
      <c r="V425" s="16"/>
      <c r="W425" s="16"/>
      <c r="X425" s="47"/>
      <c r="Y425" s="74"/>
      <c r="Z425" s="74"/>
      <c r="AA425" s="75"/>
      <c r="AB425" s="75"/>
      <c r="AC425" s="29" t="s">
        <v>503</v>
      </c>
    </row>
    <row r="426" spans="1:29" ht="30.75" customHeight="1" x14ac:dyDescent="0.25">
      <c r="A426" s="40"/>
      <c r="B426" s="89"/>
      <c r="C426" s="89"/>
      <c r="D426" s="87"/>
      <c r="E426" s="89"/>
      <c r="F426" s="87"/>
      <c r="G426" s="89"/>
      <c r="H426" s="89"/>
      <c r="I426" s="89"/>
      <c r="J426" s="89"/>
      <c r="K426" s="46"/>
      <c r="L426" s="35" t="s">
        <v>29</v>
      </c>
      <c r="M426" s="21"/>
      <c r="N426" s="21"/>
      <c r="O426" s="21"/>
      <c r="P426" s="21"/>
      <c r="Q426" s="21" t="str">
        <f>IFERROR(IF((+O426/P426)&gt;100%,100%,(O426/P426)),"")</f>
        <v/>
      </c>
      <c r="R426" s="25"/>
      <c r="S426" s="24"/>
      <c r="T426" s="23"/>
      <c r="U426" s="16"/>
      <c r="V426" s="16"/>
      <c r="W426" s="16"/>
      <c r="X426" s="16"/>
      <c r="Y426" s="27"/>
      <c r="Z426" s="27"/>
      <c r="AA426" s="28"/>
      <c r="AB426" s="28"/>
      <c r="AC426" s="29" t="s">
        <v>503</v>
      </c>
    </row>
    <row r="427" spans="1:29" ht="30.75" customHeight="1" x14ac:dyDescent="0.25">
      <c r="A427" s="33" t="s">
        <v>2</v>
      </c>
      <c r="B427" s="33" t="s">
        <v>83</v>
      </c>
      <c r="C427" s="33" t="s">
        <v>3</v>
      </c>
      <c r="D427" s="33" t="s">
        <v>4</v>
      </c>
      <c r="E427" s="33" t="s">
        <v>5</v>
      </c>
      <c r="F427" s="33" t="s">
        <v>6</v>
      </c>
      <c r="G427" s="33" t="s">
        <v>7</v>
      </c>
      <c r="H427" s="33" t="s">
        <v>8</v>
      </c>
      <c r="I427" s="33" t="s">
        <v>9</v>
      </c>
      <c r="J427" s="33" t="s">
        <v>10</v>
      </c>
      <c r="K427" s="33" t="s">
        <v>85</v>
      </c>
      <c r="L427" s="33" t="s">
        <v>11</v>
      </c>
      <c r="M427" s="33" t="s">
        <v>12</v>
      </c>
      <c r="N427" s="33" t="s">
        <v>13</v>
      </c>
      <c r="O427" s="33" t="s">
        <v>14</v>
      </c>
      <c r="P427" s="33" t="s">
        <v>15</v>
      </c>
      <c r="Q427" s="33" t="s">
        <v>16</v>
      </c>
      <c r="R427" s="33" t="s">
        <v>79</v>
      </c>
      <c r="S427" s="34" t="s">
        <v>18</v>
      </c>
      <c r="T427" s="34" t="s">
        <v>19</v>
      </c>
      <c r="U427" s="32" t="s">
        <v>80</v>
      </c>
      <c r="V427" s="32" t="s">
        <v>20</v>
      </c>
      <c r="W427" s="32" t="s">
        <v>84</v>
      </c>
      <c r="X427" s="32" t="s">
        <v>21</v>
      </c>
      <c r="Y427" s="32" t="s">
        <v>81</v>
      </c>
      <c r="Z427" s="32" t="s">
        <v>82</v>
      </c>
      <c r="AA427" s="32" t="s">
        <v>22</v>
      </c>
      <c r="AB427" s="32" t="s">
        <v>23</v>
      </c>
      <c r="AC427" s="32" t="s">
        <v>24</v>
      </c>
    </row>
    <row r="428" spans="1:29" ht="30.75" customHeight="1" x14ac:dyDescent="0.25">
      <c r="A428" s="38">
        <v>3</v>
      </c>
      <c r="B428" s="37" t="s">
        <v>297</v>
      </c>
      <c r="C428" s="37" t="s">
        <v>507</v>
      </c>
      <c r="D428" s="37" t="s">
        <v>496</v>
      </c>
      <c r="E428" s="83" t="s">
        <v>88</v>
      </c>
      <c r="F428" s="37" t="s">
        <v>508</v>
      </c>
      <c r="G428" s="37" t="s">
        <v>25</v>
      </c>
      <c r="H428" s="37" t="s">
        <v>497</v>
      </c>
      <c r="I428" s="83" t="s">
        <v>509</v>
      </c>
      <c r="J428" s="37" t="s">
        <v>498</v>
      </c>
      <c r="K428" s="44" t="s">
        <v>499</v>
      </c>
      <c r="L428" s="102" t="s">
        <v>241</v>
      </c>
      <c r="M428" s="8"/>
      <c r="N428" s="8">
        <v>1</v>
      </c>
      <c r="O428" s="20"/>
      <c r="P428" s="21"/>
      <c r="Q428" s="21" t="str">
        <f t="shared" ref="Q428:Q439" si="53">IFERROR(IF((+O428/P428)&gt;100%,100%,(O428/P428)),"")</f>
        <v/>
      </c>
      <c r="R428" s="25"/>
      <c r="S428" s="73"/>
      <c r="T428" s="23"/>
      <c r="U428" s="30"/>
      <c r="V428" s="16"/>
      <c r="W428" s="16"/>
      <c r="X428" s="47"/>
      <c r="Y428" s="74"/>
      <c r="Z428" s="74"/>
      <c r="AA428" s="75"/>
      <c r="AB428" s="75"/>
      <c r="AC428" s="29" t="s">
        <v>503</v>
      </c>
    </row>
    <row r="429" spans="1:29" ht="30.75" customHeight="1" x14ac:dyDescent="0.25">
      <c r="A429" s="39"/>
      <c r="B429" s="37"/>
      <c r="C429" s="37"/>
      <c r="D429" s="37"/>
      <c r="E429" s="86"/>
      <c r="F429" s="37"/>
      <c r="G429" s="37"/>
      <c r="H429" s="37"/>
      <c r="I429" s="86"/>
      <c r="J429" s="37"/>
      <c r="K429" s="45"/>
      <c r="L429" s="102" t="s">
        <v>242</v>
      </c>
      <c r="M429" s="8"/>
      <c r="N429" s="8">
        <v>1</v>
      </c>
      <c r="O429" s="20"/>
      <c r="P429" s="21"/>
      <c r="Q429" s="21" t="str">
        <f t="shared" si="53"/>
        <v/>
      </c>
      <c r="R429" s="25"/>
      <c r="S429" s="73"/>
      <c r="T429" s="23"/>
      <c r="U429" s="30"/>
      <c r="V429" s="16"/>
      <c r="W429" s="16"/>
      <c r="X429" s="47"/>
      <c r="Y429" s="74"/>
      <c r="Z429" s="74"/>
      <c r="AA429" s="75"/>
      <c r="AB429" s="75"/>
      <c r="AC429" s="29" t="s">
        <v>503</v>
      </c>
    </row>
    <row r="430" spans="1:29" ht="30.75" customHeight="1" x14ac:dyDescent="0.25">
      <c r="A430" s="39"/>
      <c r="B430" s="37"/>
      <c r="C430" s="37"/>
      <c r="D430" s="37"/>
      <c r="E430" s="86"/>
      <c r="F430" s="37"/>
      <c r="G430" s="37"/>
      <c r="H430" s="37"/>
      <c r="I430" s="86"/>
      <c r="J430" s="37"/>
      <c r="K430" s="45"/>
      <c r="L430" s="102" t="s">
        <v>243</v>
      </c>
      <c r="M430" s="8"/>
      <c r="N430" s="8">
        <v>1</v>
      </c>
      <c r="O430" s="20"/>
      <c r="P430" s="21"/>
      <c r="Q430" s="21" t="str">
        <f t="shared" si="53"/>
        <v/>
      </c>
      <c r="R430" s="25"/>
      <c r="S430" s="73"/>
      <c r="T430" s="23"/>
      <c r="U430" s="30"/>
      <c r="V430" s="16"/>
      <c r="W430" s="16"/>
      <c r="X430" s="47"/>
      <c r="Y430" s="74"/>
      <c r="Z430" s="74"/>
      <c r="AA430" s="75"/>
      <c r="AB430" s="75"/>
      <c r="AC430" s="29" t="s">
        <v>503</v>
      </c>
    </row>
    <row r="431" spans="1:29" ht="30.75" customHeight="1" x14ac:dyDescent="0.25">
      <c r="A431" s="39"/>
      <c r="B431" s="37"/>
      <c r="C431" s="37"/>
      <c r="D431" s="37"/>
      <c r="E431" s="86"/>
      <c r="F431" s="37"/>
      <c r="G431" s="37"/>
      <c r="H431" s="37"/>
      <c r="I431" s="86"/>
      <c r="J431" s="37"/>
      <c r="K431" s="45"/>
      <c r="L431" s="102" t="s">
        <v>244</v>
      </c>
      <c r="M431" s="8"/>
      <c r="N431" s="8">
        <v>1</v>
      </c>
      <c r="O431" s="20"/>
      <c r="P431" s="21"/>
      <c r="Q431" s="21" t="str">
        <f t="shared" si="53"/>
        <v/>
      </c>
      <c r="R431" s="25"/>
      <c r="S431" s="73"/>
      <c r="T431" s="23"/>
      <c r="U431" s="30"/>
      <c r="V431" s="16"/>
      <c r="W431" s="16"/>
      <c r="X431" s="47"/>
      <c r="Y431" s="74"/>
      <c r="Z431" s="74"/>
      <c r="AA431" s="75"/>
      <c r="AB431" s="75"/>
      <c r="AC431" s="29" t="s">
        <v>503</v>
      </c>
    </row>
    <row r="432" spans="1:29" ht="30.75" customHeight="1" x14ac:dyDescent="0.25">
      <c r="A432" s="39"/>
      <c r="B432" s="37"/>
      <c r="C432" s="37"/>
      <c r="D432" s="37"/>
      <c r="E432" s="86"/>
      <c r="F432" s="37"/>
      <c r="G432" s="37"/>
      <c r="H432" s="37"/>
      <c r="I432" s="86"/>
      <c r="J432" s="37"/>
      <c r="K432" s="45"/>
      <c r="L432" s="102" t="s">
        <v>245</v>
      </c>
      <c r="M432" s="8"/>
      <c r="N432" s="8">
        <v>1</v>
      </c>
      <c r="O432" s="20"/>
      <c r="P432" s="21"/>
      <c r="Q432" s="21" t="str">
        <f t="shared" si="53"/>
        <v/>
      </c>
      <c r="R432" s="25"/>
      <c r="S432" s="73"/>
      <c r="T432" s="23"/>
      <c r="U432" s="30"/>
      <c r="V432" s="16"/>
      <c r="W432" s="16"/>
      <c r="X432" s="47"/>
      <c r="Y432" s="74"/>
      <c r="Z432" s="74"/>
      <c r="AA432" s="75"/>
      <c r="AB432" s="75"/>
      <c r="AC432" s="29" t="s">
        <v>503</v>
      </c>
    </row>
    <row r="433" spans="1:29" ht="30.75" customHeight="1" x14ac:dyDescent="0.25">
      <c r="A433" s="39"/>
      <c r="B433" s="37"/>
      <c r="C433" s="37"/>
      <c r="D433" s="37"/>
      <c r="E433" s="86"/>
      <c r="F433" s="37"/>
      <c r="G433" s="37"/>
      <c r="H433" s="37"/>
      <c r="I433" s="86"/>
      <c r="J433" s="37"/>
      <c r="K433" s="45"/>
      <c r="L433" s="102" t="s">
        <v>246</v>
      </c>
      <c r="M433" s="8"/>
      <c r="N433" s="8">
        <v>1</v>
      </c>
      <c r="O433" s="20"/>
      <c r="P433" s="21"/>
      <c r="Q433" s="21" t="str">
        <f t="shared" si="53"/>
        <v/>
      </c>
      <c r="R433" s="25"/>
      <c r="S433" s="73"/>
      <c r="T433" s="23"/>
      <c r="U433" s="30"/>
      <c r="V433" s="16"/>
      <c r="W433" s="16"/>
      <c r="X433" s="47"/>
      <c r="Y433" s="74"/>
      <c r="Z433" s="74"/>
      <c r="AA433" s="75"/>
      <c r="AB433" s="75"/>
      <c r="AC433" s="29" t="s">
        <v>503</v>
      </c>
    </row>
    <row r="434" spans="1:29" ht="30.75" customHeight="1" x14ac:dyDescent="0.25">
      <c r="A434" s="39"/>
      <c r="B434" s="37"/>
      <c r="C434" s="37"/>
      <c r="D434" s="37"/>
      <c r="E434" s="86"/>
      <c r="F434" s="37"/>
      <c r="G434" s="37"/>
      <c r="H434" s="37"/>
      <c r="I434" s="86"/>
      <c r="J434" s="37"/>
      <c r="K434" s="45"/>
      <c r="L434" s="102" t="s">
        <v>247</v>
      </c>
      <c r="M434" s="8"/>
      <c r="N434" s="8">
        <v>1</v>
      </c>
      <c r="O434" s="20"/>
      <c r="P434" s="21"/>
      <c r="Q434" s="21" t="str">
        <f t="shared" si="53"/>
        <v/>
      </c>
      <c r="R434" s="25"/>
      <c r="S434" s="73"/>
      <c r="T434" s="23"/>
      <c r="U434" s="30"/>
      <c r="V434" s="16"/>
      <c r="W434" s="16"/>
      <c r="X434" s="47"/>
      <c r="Y434" s="74"/>
      <c r="Z434" s="74"/>
      <c r="AA434" s="75"/>
      <c r="AB434" s="75"/>
      <c r="AC434" s="29" t="s">
        <v>503</v>
      </c>
    </row>
    <row r="435" spans="1:29" ht="30.75" customHeight="1" x14ac:dyDescent="0.25">
      <c r="A435" s="39"/>
      <c r="B435" s="37"/>
      <c r="C435" s="37"/>
      <c r="D435" s="37"/>
      <c r="E435" s="86"/>
      <c r="F435" s="37"/>
      <c r="G435" s="37"/>
      <c r="H435" s="37"/>
      <c r="I435" s="86"/>
      <c r="J435" s="37"/>
      <c r="K435" s="45"/>
      <c r="L435" s="102" t="s">
        <v>248</v>
      </c>
      <c r="M435" s="8"/>
      <c r="N435" s="8">
        <v>1</v>
      </c>
      <c r="O435" s="20"/>
      <c r="P435" s="21"/>
      <c r="Q435" s="21" t="str">
        <f t="shared" si="53"/>
        <v/>
      </c>
      <c r="R435" s="25"/>
      <c r="S435" s="73"/>
      <c r="T435" s="23"/>
      <c r="U435" s="30"/>
      <c r="V435" s="16"/>
      <c r="W435" s="16"/>
      <c r="X435" s="47"/>
      <c r="Y435" s="74"/>
      <c r="Z435" s="74"/>
      <c r="AA435" s="75"/>
      <c r="AB435" s="75"/>
      <c r="AC435" s="29" t="s">
        <v>503</v>
      </c>
    </row>
    <row r="436" spans="1:29" ht="30.75" customHeight="1" x14ac:dyDescent="0.25">
      <c r="A436" s="39"/>
      <c r="B436" s="37"/>
      <c r="C436" s="37"/>
      <c r="D436" s="37"/>
      <c r="E436" s="86"/>
      <c r="F436" s="37"/>
      <c r="G436" s="37"/>
      <c r="H436" s="37"/>
      <c r="I436" s="86"/>
      <c r="J436" s="37"/>
      <c r="K436" s="45"/>
      <c r="L436" s="102" t="s">
        <v>249</v>
      </c>
      <c r="M436" s="8"/>
      <c r="N436" s="8">
        <v>1</v>
      </c>
      <c r="O436" s="20"/>
      <c r="P436" s="21"/>
      <c r="Q436" s="21" t="str">
        <f t="shared" si="53"/>
        <v/>
      </c>
      <c r="R436" s="25"/>
      <c r="S436" s="73"/>
      <c r="T436" s="23"/>
      <c r="U436" s="30"/>
      <c r="V436" s="16"/>
      <c r="W436" s="16"/>
      <c r="X436" s="47"/>
      <c r="Y436" s="74"/>
      <c r="Z436" s="74"/>
      <c r="AA436" s="75"/>
      <c r="AB436" s="75"/>
      <c r="AC436" s="29" t="s">
        <v>503</v>
      </c>
    </row>
    <row r="437" spans="1:29" ht="30.75" customHeight="1" x14ac:dyDescent="0.25">
      <c r="A437" s="39"/>
      <c r="B437" s="37"/>
      <c r="C437" s="37"/>
      <c r="D437" s="37"/>
      <c r="E437" s="86"/>
      <c r="F437" s="37"/>
      <c r="G437" s="37"/>
      <c r="H437" s="37"/>
      <c r="I437" s="86"/>
      <c r="J437" s="37"/>
      <c r="K437" s="45"/>
      <c r="L437" s="102" t="s">
        <v>250</v>
      </c>
      <c r="M437" s="22"/>
      <c r="N437" s="8">
        <v>1</v>
      </c>
      <c r="O437" s="20"/>
      <c r="P437" s="21"/>
      <c r="Q437" s="21" t="str">
        <f t="shared" si="53"/>
        <v/>
      </c>
      <c r="R437" s="25"/>
      <c r="S437" s="73"/>
      <c r="T437" s="23"/>
      <c r="U437" s="30"/>
      <c r="V437" s="16"/>
      <c r="W437" s="16"/>
      <c r="X437" s="47"/>
      <c r="Y437" s="74"/>
      <c r="Z437" s="74"/>
      <c r="AA437" s="75"/>
      <c r="AB437" s="75"/>
      <c r="AC437" s="29" t="s">
        <v>503</v>
      </c>
    </row>
    <row r="438" spans="1:29" ht="30.75" customHeight="1" x14ac:dyDescent="0.25">
      <c r="A438" s="39"/>
      <c r="B438" s="37"/>
      <c r="C438" s="37"/>
      <c r="D438" s="37"/>
      <c r="E438" s="86"/>
      <c r="F438" s="37"/>
      <c r="G438" s="37"/>
      <c r="H438" s="37"/>
      <c r="I438" s="86"/>
      <c r="J438" s="37"/>
      <c r="K438" s="45"/>
      <c r="L438" s="102" t="s">
        <v>251</v>
      </c>
      <c r="M438" s="22"/>
      <c r="N438" s="8">
        <v>1</v>
      </c>
      <c r="O438" s="20"/>
      <c r="P438" s="21"/>
      <c r="Q438" s="21" t="str">
        <f t="shared" si="53"/>
        <v/>
      </c>
      <c r="R438" s="25"/>
      <c r="S438" s="73"/>
      <c r="T438" s="23"/>
      <c r="U438" s="30"/>
      <c r="V438" s="16"/>
      <c r="W438" s="16"/>
      <c r="X438" s="47"/>
      <c r="Y438" s="74"/>
      <c r="Z438" s="74"/>
      <c r="AA438" s="75"/>
      <c r="AB438" s="75"/>
      <c r="AC438" s="29" t="s">
        <v>503</v>
      </c>
    </row>
    <row r="439" spans="1:29" ht="30.75" customHeight="1" x14ac:dyDescent="0.25">
      <c r="A439" s="39"/>
      <c r="B439" s="37"/>
      <c r="C439" s="37"/>
      <c r="D439" s="37"/>
      <c r="E439" s="86"/>
      <c r="F439" s="37"/>
      <c r="G439" s="37"/>
      <c r="H439" s="37"/>
      <c r="I439" s="86"/>
      <c r="J439" s="37"/>
      <c r="K439" s="45"/>
      <c r="L439" s="102" t="s">
        <v>252</v>
      </c>
      <c r="M439" s="22"/>
      <c r="N439" s="8">
        <v>1</v>
      </c>
      <c r="O439" s="20"/>
      <c r="P439" s="21"/>
      <c r="Q439" s="21" t="str">
        <f t="shared" si="53"/>
        <v/>
      </c>
      <c r="R439" s="25"/>
      <c r="S439" s="73"/>
      <c r="T439" s="23"/>
      <c r="U439" s="30"/>
      <c r="V439" s="16"/>
      <c r="W439" s="16"/>
      <c r="X439" s="47"/>
      <c r="Y439" s="74"/>
      <c r="Z439" s="74"/>
      <c r="AA439" s="75"/>
      <c r="AB439" s="75"/>
      <c r="AC439" s="29" t="s">
        <v>503</v>
      </c>
    </row>
    <row r="440" spans="1:29" ht="30.75" customHeight="1" x14ac:dyDescent="0.25">
      <c r="A440" s="40"/>
      <c r="B440" s="37"/>
      <c r="C440" s="37"/>
      <c r="D440" s="37"/>
      <c r="E440" s="89"/>
      <c r="F440" s="37"/>
      <c r="G440" s="37"/>
      <c r="H440" s="37"/>
      <c r="I440" s="89"/>
      <c r="J440" s="37"/>
      <c r="K440" s="46"/>
      <c r="L440" s="35" t="s">
        <v>29</v>
      </c>
      <c r="M440" s="21"/>
      <c r="N440" s="21"/>
      <c r="O440" s="21"/>
      <c r="P440" s="21"/>
      <c r="Q440" s="21" t="str">
        <f>IFERROR(IF((+O440/P440)&gt;100%,100%,(O440/P440)),"")</f>
        <v/>
      </c>
      <c r="R440" s="25"/>
      <c r="S440" s="24"/>
      <c r="T440" s="23"/>
      <c r="U440" s="16"/>
      <c r="V440" s="16"/>
      <c r="W440" s="16"/>
      <c r="X440" s="16"/>
      <c r="Y440" s="27"/>
      <c r="Z440" s="27"/>
      <c r="AA440" s="28"/>
      <c r="AB440" s="28"/>
      <c r="AC440" s="29" t="s">
        <v>503</v>
      </c>
    </row>
    <row r="441" spans="1:29" ht="30.75" customHeight="1" x14ac:dyDescent="0.25">
      <c r="A441" s="33" t="s">
        <v>2</v>
      </c>
      <c r="B441" s="33" t="s">
        <v>83</v>
      </c>
      <c r="C441" s="33" t="s">
        <v>3</v>
      </c>
      <c r="D441" s="33" t="s">
        <v>4</v>
      </c>
      <c r="E441" s="33" t="s">
        <v>5</v>
      </c>
      <c r="F441" s="33" t="s">
        <v>6</v>
      </c>
      <c r="G441" s="33" t="s">
        <v>7</v>
      </c>
      <c r="H441" s="33" t="s">
        <v>8</v>
      </c>
      <c r="I441" s="33" t="s">
        <v>9</v>
      </c>
      <c r="J441" s="33" t="s">
        <v>10</v>
      </c>
      <c r="K441" s="33" t="s">
        <v>85</v>
      </c>
      <c r="L441" s="33" t="s">
        <v>11</v>
      </c>
      <c r="M441" s="33" t="s">
        <v>12</v>
      </c>
      <c r="N441" s="33" t="s">
        <v>13</v>
      </c>
      <c r="O441" s="33" t="s">
        <v>14</v>
      </c>
      <c r="P441" s="33" t="s">
        <v>15</v>
      </c>
      <c r="Q441" s="33" t="s">
        <v>16</v>
      </c>
      <c r="R441" s="33" t="s">
        <v>79</v>
      </c>
      <c r="S441" s="34" t="s">
        <v>18</v>
      </c>
      <c r="T441" s="34" t="s">
        <v>19</v>
      </c>
      <c r="U441" s="32" t="s">
        <v>80</v>
      </c>
      <c r="V441" s="32" t="s">
        <v>20</v>
      </c>
      <c r="W441" s="32" t="s">
        <v>84</v>
      </c>
      <c r="X441" s="32" t="s">
        <v>21</v>
      </c>
      <c r="Y441" s="32" t="s">
        <v>81</v>
      </c>
      <c r="Z441" s="32" t="s">
        <v>82</v>
      </c>
      <c r="AA441" s="32" t="s">
        <v>22</v>
      </c>
      <c r="AB441" s="32" t="s">
        <v>23</v>
      </c>
      <c r="AC441" s="32" t="s">
        <v>24</v>
      </c>
    </row>
    <row r="442" spans="1:29" ht="30.75" customHeight="1" x14ac:dyDescent="0.25">
      <c r="A442" s="38">
        <v>4</v>
      </c>
      <c r="B442" s="41" t="s">
        <v>297</v>
      </c>
      <c r="C442" s="37" t="s">
        <v>504</v>
      </c>
      <c r="D442" s="37" t="s">
        <v>500</v>
      </c>
      <c r="E442" s="37" t="s">
        <v>88</v>
      </c>
      <c r="F442" s="37" t="s">
        <v>89</v>
      </c>
      <c r="G442" s="37" t="s">
        <v>25</v>
      </c>
      <c r="H442" s="37" t="s">
        <v>505</v>
      </c>
      <c r="I442" s="37" t="s">
        <v>501</v>
      </c>
      <c r="J442" s="37" t="s">
        <v>506</v>
      </c>
      <c r="K442" s="37" t="s">
        <v>502</v>
      </c>
      <c r="L442" s="8" t="s">
        <v>38</v>
      </c>
      <c r="M442" s="8"/>
      <c r="N442" s="8">
        <v>1</v>
      </c>
      <c r="O442" s="20"/>
      <c r="P442" s="21"/>
      <c r="Q442" s="21" t="str">
        <f t="shared" ref="Q442:Q444" si="54">IFERROR(IF((+O442/P442)&gt;100%,100%,(O442/P442)),"")</f>
        <v/>
      </c>
      <c r="R442" s="22"/>
      <c r="S442" s="22"/>
      <c r="T442" s="31"/>
      <c r="U442" s="30"/>
      <c r="V442" s="16"/>
      <c r="W442" s="16"/>
      <c r="X442" s="16"/>
      <c r="Y442" s="27"/>
      <c r="Z442" s="16"/>
      <c r="AA442" s="16"/>
      <c r="AB442" s="16"/>
      <c r="AC442" s="29" t="s">
        <v>503</v>
      </c>
    </row>
    <row r="443" spans="1:29" ht="30.75" customHeight="1" x14ac:dyDescent="0.25">
      <c r="A443" s="39"/>
      <c r="B443" s="41"/>
      <c r="C443" s="37"/>
      <c r="D443" s="37"/>
      <c r="E443" s="37"/>
      <c r="F443" s="37"/>
      <c r="G443" s="37"/>
      <c r="H443" s="37"/>
      <c r="I443" s="37"/>
      <c r="J443" s="37"/>
      <c r="K443" s="37"/>
      <c r="L443" s="8" t="s">
        <v>39</v>
      </c>
      <c r="M443" s="8"/>
      <c r="N443" s="8">
        <v>1</v>
      </c>
      <c r="O443" s="20"/>
      <c r="P443" s="21"/>
      <c r="Q443" s="21" t="str">
        <f t="shared" si="54"/>
        <v/>
      </c>
      <c r="R443" s="22"/>
      <c r="S443" s="22"/>
      <c r="T443" s="31"/>
      <c r="U443" s="30"/>
      <c r="V443" s="16"/>
      <c r="W443" s="16"/>
      <c r="X443" s="16"/>
      <c r="Y443" s="27"/>
      <c r="Z443" s="27"/>
      <c r="AA443" s="28"/>
      <c r="AB443" s="28"/>
      <c r="AC443" s="29" t="s">
        <v>503</v>
      </c>
    </row>
    <row r="444" spans="1:29" ht="30.75" customHeight="1" x14ac:dyDescent="0.25">
      <c r="A444" s="39"/>
      <c r="B444" s="41"/>
      <c r="C444" s="37"/>
      <c r="D444" s="37"/>
      <c r="E444" s="37"/>
      <c r="F444" s="37"/>
      <c r="G444" s="37"/>
      <c r="H444" s="37"/>
      <c r="I444" s="37"/>
      <c r="J444" s="37"/>
      <c r="K444" s="37"/>
      <c r="L444" s="8" t="s">
        <v>40</v>
      </c>
      <c r="M444" s="8"/>
      <c r="N444" s="8">
        <v>1</v>
      </c>
      <c r="O444" s="20"/>
      <c r="P444" s="21"/>
      <c r="Q444" s="21" t="str">
        <f t="shared" si="54"/>
        <v/>
      </c>
      <c r="R444" s="22"/>
      <c r="S444" s="22"/>
      <c r="T444" s="31"/>
      <c r="U444" s="30"/>
      <c r="V444" s="16"/>
      <c r="W444" s="16"/>
      <c r="X444" s="16"/>
      <c r="Y444" s="27"/>
      <c r="Z444" s="27"/>
      <c r="AA444" s="28"/>
      <c r="AB444" s="28"/>
      <c r="AC444" s="29" t="s">
        <v>503</v>
      </c>
    </row>
    <row r="445" spans="1:29" ht="30.75" customHeight="1" x14ac:dyDescent="0.25">
      <c r="A445" s="39"/>
      <c r="B445" s="41"/>
      <c r="C445" s="37"/>
      <c r="D445" s="37"/>
      <c r="E445" s="37"/>
      <c r="F445" s="37"/>
      <c r="G445" s="37"/>
      <c r="H445" s="37"/>
      <c r="I445" s="37"/>
      <c r="J445" s="37"/>
      <c r="K445" s="37"/>
      <c r="L445" s="8" t="s">
        <v>41</v>
      </c>
      <c r="M445" s="22"/>
      <c r="N445" s="8">
        <v>1</v>
      </c>
      <c r="O445" s="20"/>
      <c r="P445" s="21"/>
      <c r="Q445" s="21" t="str">
        <f>IFERROR(IF((+O445/P445)&gt;100%,100%,(O445/P445)),"")</f>
        <v/>
      </c>
      <c r="R445" s="22"/>
      <c r="S445" s="22"/>
      <c r="T445" s="31"/>
      <c r="U445" s="30"/>
      <c r="V445" s="16"/>
      <c r="W445" s="16"/>
      <c r="X445" s="16"/>
      <c r="Y445" s="27"/>
      <c r="Z445" s="27"/>
      <c r="AA445" s="28"/>
      <c r="AB445" s="28"/>
      <c r="AC445" s="29" t="s">
        <v>503</v>
      </c>
    </row>
    <row r="446" spans="1:29" ht="30.75" customHeight="1" x14ac:dyDescent="0.25">
      <c r="A446" s="40"/>
      <c r="B446" s="41"/>
      <c r="C446" s="37"/>
      <c r="D446" s="37"/>
      <c r="E446" s="37"/>
      <c r="F446" s="37"/>
      <c r="G446" s="37"/>
      <c r="H446" s="37"/>
      <c r="I446" s="37"/>
      <c r="J446" s="37"/>
      <c r="K446" s="37"/>
      <c r="L446" s="35" t="s">
        <v>29</v>
      </c>
      <c r="M446" s="21"/>
      <c r="N446" s="21"/>
      <c r="O446" s="21"/>
      <c r="P446" s="21"/>
      <c r="Q446" s="21" t="str">
        <f>IFERROR(IF((+O446/P446)&gt;100%,100%,(O446/P446)),"")</f>
        <v/>
      </c>
      <c r="R446" s="22"/>
      <c r="S446" s="24"/>
      <c r="T446" s="31"/>
      <c r="U446" s="16"/>
      <c r="V446" s="16"/>
      <c r="W446" s="16"/>
      <c r="X446" s="16"/>
      <c r="Y446" s="27"/>
      <c r="Z446" s="27"/>
      <c r="AA446" s="28"/>
      <c r="AB446" s="28"/>
      <c r="AC446" s="29" t="s">
        <v>503</v>
      </c>
    </row>
    <row r="447" spans="1:29" ht="30.75" customHeight="1" x14ac:dyDescent="0.25">
      <c r="A447" s="33" t="s">
        <v>2</v>
      </c>
      <c r="B447" s="33" t="s">
        <v>83</v>
      </c>
      <c r="C447" s="33" t="s">
        <v>3</v>
      </c>
      <c r="D447" s="33" t="s">
        <v>4</v>
      </c>
      <c r="E447" s="33" t="s">
        <v>5</v>
      </c>
      <c r="F447" s="33" t="s">
        <v>6</v>
      </c>
      <c r="G447" s="33" t="s">
        <v>7</v>
      </c>
      <c r="H447" s="33" t="s">
        <v>8</v>
      </c>
      <c r="I447" s="33" t="s">
        <v>9</v>
      </c>
      <c r="J447" s="33" t="s">
        <v>10</v>
      </c>
      <c r="K447" s="33" t="s">
        <v>85</v>
      </c>
      <c r="L447" s="33" t="s">
        <v>11</v>
      </c>
      <c r="M447" s="33" t="s">
        <v>12</v>
      </c>
      <c r="N447" s="33" t="s">
        <v>13</v>
      </c>
      <c r="O447" s="33" t="s">
        <v>14</v>
      </c>
      <c r="P447" s="33" t="s">
        <v>15</v>
      </c>
      <c r="Q447" s="33" t="s">
        <v>16</v>
      </c>
      <c r="R447" s="33" t="s">
        <v>79</v>
      </c>
      <c r="S447" s="34" t="s">
        <v>18</v>
      </c>
      <c r="T447" s="34" t="s">
        <v>19</v>
      </c>
      <c r="U447" s="32" t="s">
        <v>80</v>
      </c>
      <c r="V447" s="32" t="s">
        <v>20</v>
      </c>
      <c r="W447" s="32" t="s">
        <v>84</v>
      </c>
      <c r="X447" s="32" t="s">
        <v>21</v>
      </c>
      <c r="Y447" s="32" t="s">
        <v>81</v>
      </c>
      <c r="Z447" s="32" t="s">
        <v>82</v>
      </c>
      <c r="AA447" s="32" t="s">
        <v>22</v>
      </c>
      <c r="AB447" s="32" t="s">
        <v>23</v>
      </c>
      <c r="AC447" s="32" t="s">
        <v>24</v>
      </c>
    </row>
    <row r="448" spans="1:29" ht="30.75" customHeight="1" x14ac:dyDescent="0.25">
      <c r="A448" s="38">
        <v>1</v>
      </c>
      <c r="B448" s="53" t="s">
        <v>515</v>
      </c>
      <c r="C448" s="53" t="s">
        <v>516</v>
      </c>
      <c r="D448" s="53" t="s">
        <v>517</v>
      </c>
      <c r="E448" s="53" t="s">
        <v>88</v>
      </c>
      <c r="F448" s="53" t="s">
        <v>89</v>
      </c>
      <c r="G448" s="53" t="s">
        <v>25</v>
      </c>
      <c r="H448" s="53" t="s">
        <v>518</v>
      </c>
      <c r="I448" s="53" t="s">
        <v>519</v>
      </c>
      <c r="J448" s="53" t="s">
        <v>520</v>
      </c>
      <c r="K448" s="37"/>
      <c r="L448" s="8" t="s">
        <v>38</v>
      </c>
      <c r="M448" s="8"/>
      <c r="N448" s="8"/>
      <c r="O448" s="20"/>
      <c r="P448" s="21"/>
      <c r="Q448" s="21" t="str">
        <f t="shared" ref="Q448:Q450" si="55">IFERROR(IF((+O448/P448)&gt;100%,100%,(O448/P448)),"")</f>
        <v/>
      </c>
      <c r="R448" s="22"/>
      <c r="S448" s="22"/>
      <c r="T448" s="31"/>
      <c r="U448" s="30"/>
      <c r="V448" s="16"/>
      <c r="W448" s="16"/>
      <c r="X448" s="16"/>
      <c r="Y448" s="27"/>
      <c r="Z448" s="16"/>
      <c r="AA448" s="16"/>
      <c r="AB448" s="16"/>
      <c r="AC448" s="29" t="s">
        <v>530</v>
      </c>
    </row>
    <row r="449" spans="1:29" ht="30.75" customHeight="1" x14ac:dyDescent="0.25">
      <c r="A449" s="39"/>
      <c r="B449" s="54"/>
      <c r="C449" s="54"/>
      <c r="D449" s="54"/>
      <c r="E449" s="54"/>
      <c r="F449" s="54"/>
      <c r="G449" s="54"/>
      <c r="H449" s="54"/>
      <c r="I449" s="54"/>
      <c r="J449" s="54"/>
      <c r="K449" s="37"/>
      <c r="L449" s="8" t="s">
        <v>39</v>
      </c>
      <c r="M449" s="8"/>
      <c r="N449" s="8"/>
      <c r="O449" s="20"/>
      <c r="P449" s="21"/>
      <c r="Q449" s="21" t="str">
        <f t="shared" si="55"/>
        <v/>
      </c>
      <c r="R449" s="22"/>
      <c r="S449" s="22"/>
      <c r="T449" s="31"/>
      <c r="U449" s="30"/>
      <c r="V449" s="16"/>
      <c r="W449" s="16"/>
      <c r="X449" s="16"/>
      <c r="Y449" s="27"/>
      <c r="Z449" s="27"/>
      <c r="AA449" s="28"/>
      <c r="AB449" s="28"/>
      <c r="AC449" s="29" t="s">
        <v>530</v>
      </c>
    </row>
    <row r="450" spans="1:29" ht="30.75" customHeight="1" x14ac:dyDescent="0.25">
      <c r="A450" s="39"/>
      <c r="B450" s="54"/>
      <c r="C450" s="54"/>
      <c r="D450" s="54"/>
      <c r="E450" s="54"/>
      <c r="F450" s="54"/>
      <c r="G450" s="54"/>
      <c r="H450" s="54"/>
      <c r="I450" s="54"/>
      <c r="J450" s="54"/>
      <c r="K450" s="37"/>
      <c r="L450" s="8" t="s">
        <v>40</v>
      </c>
      <c r="M450" s="8"/>
      <c r="N450" s="8"/>
      <c r="O450" s="20"/>
      <c r="P450" s="21"/>
      <c r="Q450" s="21" t="str">
        <f t="shared" si="55"/>
        <v/>
      </c>
      <c r="R450" s="22"/>
      <c r="S450" s="22"/>
      <c r="T450" s="31"/>
      <c r="U450" s="30"/>
      <c r="V450" s="16"/>
      <c r="W450" s="16"/>
      <c r="X450" s="16"/>
      <c r="Y450" s="27"/>
      <c r="Z450" s="27"/>
      <c r="AA450" s="28"/>
      <c r="AB450" s="28"/>
      <c r="AC450" s="29" t="s">
        <v>530</v>
      </c>
    </row>
    <row r="451" spans="1:29" ht="30.75" customHeight="1" x14ac:dyDescent="0.25">
      <c r="A451" s="39"/>
      <c r="B451" s="54"/>
      <c r="C451" s="54"/>
      <c r="D451" s="54"/>
      <c r="E451" s="54"/>
      <c r="F451" s="54"/>
      <c r="G451" s="54"/>
      <c r="H451" s="54"/>
      <c r="I451" s="54"/>
      <c r="J451" s="54"/>
      <c r="K451" s="37"/>
      <c r="L451" s="8" t="s">
        <v>41</v>
      </c>
      <c r="M451" s="22"/>
      <c r="N451" s="8"/>
      <c r="O451" s="20"/>
      <c r="P451" s="21"/>
      <c r="Q451" s="21" t="str">
        <f>IFERROR(IF((+O451/P451)&gt;100%,100%,(O451/P451)),"")</f>
        <v/>
      </c>
      <c r="R451" s="22"/>
      <c r="S451" s="22"/>
      <c r="T451" s="31"/>
      <c r="U451" s="30"/>
      <c r="V451" s="16"/>
      <c r="W451" s="16"/>
      <c r="X451" s="16"/>
      <c r="Y451" s="27"/>
      <c r="Z451" s="27"/>
      <c r="AA451" s="28"/>
      <c r="AB451" s="28"/>
      <c r="AC451" s="29" t="s">
        <v>530</v>
      </c>
    </row>
    <row r="452" spans="1:29" ht="30.75" customHeight="1" x14ac:dyDescent="0.25">
      <c r="A452" s="40"/>
      <c r="B452" s="55"/>
      <c r="C452" s="55"/>
      <c r="D452" s="55"/>
      <c r="E452" s="55"/>
      <c r="F452" s="55"/>
      <c r="G452" s="55"/>
      <c r="H452" s="55"/>
      <c r="I452" s="55"/>
      <c r="J452" s="55"/>
      <c r="K452" s="37"/>
      <c r="L452" s="35" t="s">
        <v>29</v>
      </c>
      <c r="M452" s="21"/>
      <c r="N452" s="21"/>
      <c r="O452" s="21"/>
      <c r="P452" s="21"/>
      <c r="Q452" s="21" t="str">
        <f>IFERROR(IF((+O452/P452)&gt;100%,100%,(O452/P452)),"")</f>
        <v/>
      </c>
      <c r="R452" s="22"/>
      <c r="S452" s="24"/>
      <c r="T452" s="31"/>
      <c r="U452" s="16"/>
      <c r="V452" s="16"/>
      <c r="W452" s="16"/>
      <c r="X452" s="16"/>
      <c r="Y452" s="27"/>
      <c r="Z452" s="27"/>
      <c r="AA452" s="28"/>
      <c r="AB452" s="28"/>
      <c r="AC452" s="29" t="s">
        <v>530</v>
      </c>
    </row>
    <row r="453" spans="1:29" ht="30.75" customHeight="1" x14ac:dyDescent="0.25">
      <c r="A453" s="33" t="s">
        <v>2</v>
      </c>
      <c r="B453" s="33" t="s">
        <v>83</v>
      </c>
      <c r="C453" s="33" t="s">
        <v>3</v>
      </c>
      <c r="D453" s="33" t="s">
        <v>4</v>
      </c>
      <c r="E453" s="33" t="s">
        <v>5</v>
      </c>
      <c r="F453" s="33" t="s">
        <v>6</v>
      </c>
      <c r="G453" s="33" t="s">
        <v>7</v>
      </c>
      <c r="H453" s="33" t="s">
        <v>8</v>
      </c>
      <c r="I453" s="33" t="s">
        <v>9</v>
      </c>
      <c r="J453" s="33" t="s">
        <v>10</v>
      </c>
      <c r="K453" s="33" t="s">
        <v>85</v>
      </c>
      <c r="L453" s="33" t="s">
        <v>11</v>
      </c>
      <c r="M453" s="33" t="s">
        <v>12</v>
      </c>
      <c r="N453" s="33" t="s">
        <v>13</v>
      </c>
      <c r="O453" s="33" t="s">
        <v>14</v>
      </c>
      <c r="P453" s="33" t="s">
        <v>15</v>
      </c>
      <c r="Q453" s="33" t="s">
        <v>16</v>
      </c>
      <c r="R453" s="33" t="s">
        <v>79</v>
      </c>
      <c r="S453" s="34" t="s">
        <v>18</v>
      </c>
      <c r="T453" s="34" t="s">
        <v>19</v>
      </c>
      <c r="U453" s="32" t="s">
        <v>80</v>
      </c>
      <c r="V453" s="32" t="s">
        <v>20</v>
      </c>
      <c r="W453" s="32" t="s">
        <v>84</v>
      </c>
      <c r="X453" s="32" t="s">
        <v>21</v>
      </c>
      <c r="Y453" s="32" t="s">
        <v>81</v>
      </c>
      <c r="Z453" s="32" t="s">
        <v>82</v>
      </c>
      <c r="AA453" s="32" t="s">
        <v>22</v>
      </c>
      <c r="AB453" s="32" t="s">
        <v>23</v>
      </c>
      <c r="AC453" s="32" t="s">
        <v>24</v>
      </c>
    </row>
    <row r="454" spans="1:29" ht="30.75" customHeight="1" x14ac:dyDescent="0.25">
      <c r="A454" s="38">
        <v>2</v>
      </c>
      <c r="B454" s="77" t="s">
        <v>521</v>
      </c>
      <c r="C454" s="81" t="s">
        <v>522</v>
      </c>
      <c r="D454" s="77" t="s">
        <v>523</v>
      </c>
      <c r="E454" s="141" t="s">
        <v>88</v>
      </c>
      <c r="F454" s="82" t="s">
        <v>47</v>
      </c>
      <c r="G454" s="77" t="s">
        <v>25</v>
      </c>
      <c r="H454" s="77" t="s">
        <v>524</v>
      </c>
      <c r="I454" s="83" t="s">
        <v>519</v>
      </c>
      <c r="J454" s="77" t="s">
        <v>525</v>
      </c>
      <c r="K454" s="37"/>
      <c r="L454" s="19" t="s">
        <v>204</v>
      </c>
      <c r="M454" s="8"/>
      <c r="N454" s="8"/>
      <c r="O454" s="20"/>
      <c r="P454" s="21"/>
      <c r="Q454" s="21" t="str">
        <f>IFERROR(IF((+O454/P454)&gt;100%,100%,(O454/P454)),"")</f>
        <v/>
      </c>
      <c r="R454" s="25"/>
      <c r="S454" s="25"/>
      <c r="T454" s="23"/>
      <c r="U454" s="30"/>
      <c r="V454" s="16"/>
      <c r="W454" s="16"/>
      <c r="X454" s="16"/>
      <c r="Y454" s="27"/>
      <c r="Z454" s="27"/>
      <c r="AA454" s="28"/>
      <c r="AB454" s="28"/>
      <c r="AC454" s="29" t="s">
        <v>530</v>
      </c>
    </row>
    <row r="455" spans="1:29" ht="30.75" customHeight="1" x14ac:dyDescent="0.25">
      <c r="A455" s="40"/>
      <c r="B455" s="79"/>
      <c r="C455" s="87"/>
      <c r="D455" s="80"/>
      <c r="E455" s="142"/>
      <c r="F455" s="88"/>
      <c r="G455" s="80"/>
      <c r="H455" s="80"/>
      <c r="I455" s="89"/>
      <c r="J455" s="79"/>
      <c r="K455" s="37"/>
      <c r="L455" s="35" t="s">
        <v>29</v>
      </c>
      <c r="M455" s="21"/>
      <c r="N455" s="21"/>
      <c r="O455" s="21"/>
      <c r="P455" s="21"/>
      <c r="Q455" s="21" t="str">
        <f>IFERROR(IF((+O455/P455)&gt;100%,100%,(O455/P455)),"")</f>
        <v/>
      </c>
      <c r="R455" s="25"/>
      <c r="S455" s="24"/>
      <c r="T455" s="23"/>
      <c r="U455" s="16"/>
      <c r="V455" s="16"/>
      <c r="W455" s="16"/>
      <c r="X455" s="16"/>
      <c r="Y455" s="27"/>
      <c r="Z455" s="27"/>
      <c r="AA455" s="28"/>
      <c r="AB455" s="28"/>
      <c r="AC455" s="29" t="s">
        <v>530</v>
      </c>
    </row>
    <row r="456" spans="1:29" ht="30.75" customHeight="1" x14ac:dyDescent="0.25">
      <c r="A456" s="33" t="s">
        <v>2</v>
      </c>
      <c r="B456" s="33" t="s">
        <v>83</v>
      </c>
      <c r="C456" s="33" t="s">
        <v>3</v>
      </c>
      <c r="D456" s="33" t="s">
        <v>4</v>
      </c>
      <c r="E456" s="33" t="s">
        <v>5</v>
      </c>
      <c r="F456" s="33" t="s">
        <v>6</v>
      </c>
      <c r="G456" s="33" t="s">
        <v>7</v>
      </c>
      <c r="H456" s="33" t="s">
        <v>8</v>
      </c>
      <c r="I456" s="33" t="s">
        <v>9</v>
      </c>
      <c r="J456" s="33" t="s">
        <v>10</v>
      </c>
      <c r="K456" s="33" t="s">
        <v>85</v>
      </c>
      <c r="L456" s="33" t="s">
        <v>11</v>
      </c>
      <c r="M456" s="33" t="s">
        <v>12</v>
      </c>
      <c r="N456" s="33" t="s">
        <v>13</v>
      </c>
      <c r="O456" s="33" t="s">
        <v>14</v>
      </c>
      <c r="P456" s="33" t="s">
        <v>15</v>
      </c>
      <c r="Q456" s="33" t="s">
        <v>16</v>
      </c>
      <c r="R456" s="33" t="s">
        <v>79</v>
      </c>
      <c r="S456" s="34" t="s">
        <v>18</v>
      </c>
      <c r="T456" s="34" t="s">
        <v>19</v>
      </c>
      <c r="U456" s="32" t="s">
        <v>80</v>
      </c>
      <c r="V456" s="32" t="s">
        <v>20</v>
      </c>
      <c r="W456" s="32" t="s">
        <v>84</v>
      </c>
      <c r="X456" s="32" t="s">
        <v>21</v>
      </c>
      <c r="Y456" s="32" t="s">
        <v>81</v>
      </c>
      <c r="Z456" s="32" t="s">
        <v>82</v>
      </c>
      <c r="AA456" s="32" t="s">
        <v>22</v>
      </c>
      <c r="AB456" s="32" t="s">
        <v>23</v>
      </c>
      <c r="AC456" s="32" t="s">
        <v>24</v>
      </c>
    </row>
    <row r="457" spans="1:29" ht="30.75" customHeight="1" x14ac:dyDescent="0.25">
      <c r="A457" s="38">
        <v>3</v>
      </c>
      <c r="B457" s="41" t="s">
        <v>515</v>
      </c>
      <c r="C457" s="41" t="s">
        <v>526</v>
      </c>
      <c r="D457" s="37" t="s">
        <v>527</v>
      </c>
      <c r="E457" s="41" t="s">
        <v>88</v>
      </c>
      <c r="F457" s="41" t="s">
        <v>89</v>
      </c>
      <c r="G457" s="41" t="s">
        <v>25</v>
      </c>
      <c r="H457" s="41" t="s">
        <v>528</v>
      </c>
      <c r="I457" s="37" t="s">
        <v>519</v>
      </c>
      <c r="J457" s="41" t="s">
        <v>529</v>
      </c>
      <c r="K457" s="37"/>
      <c r="L457" s="8" t="s">
        <v>38</v>
      </c>
      <c r="M457" s="8"/>
      <c r="N457" s="8"/>
      <c r="O457" s="20"/>
      <c r="P457" s="21"/>
      <c r="Q457" s="21" t="str">
        <f t="shared" ref="Q457:Q459" si="56">IFERROR(IF((+O457/P457)&gt;100%,100%,(O457/P457)),"")</f>
        <v/>
      </c>
      <c r="R457" s="22"/>
      <c r="S457" s="22"/>
      <c r="T457" s="31"/>
      <c r="U457" s="30"/>
      <c r="V457" s="16"/>
      <c r="W457" s="16"/>
      <c r="X457" s="16"/>
      <c r="Y457" s="27"/>
      <c r="Z457" s="16"/>
      <c r="AA457" s="16"/>
      <c r="AB457" s="16"/>
      <c r="AC457" s="29" t="s">
        <v>530</v>
      </c>
    </row>
    <row r="458" spans="1:29" ht="30.75" customHeight="1" x14ac:dyDescent="0.25">
      <c r="A458" s="39"/>
      <c r="B458" s="41"/>
      <c r="C458" s="41"/>
      <c r="D458" s="37"/>
      <c r="E458" s="41"/>
      <c r="F458" s="41"/>
      <c r="G458" s="41"/>
      <c r="H458" s="41"/>
      <c r="I458" s="37"/>
      <c r="J458" s="41"/>
      <c r="K458" s="37"/>
      <c r="L458" s="8" t="s">
        <v>39</v>
      </c>
      <c r="M458" s="8"/>
      <c r="N458" s="8"/>
      <c r="O458" s="20"/>
      <c r="P458" s="21"/>
      <c r="Q458" s="21" t="str">
        <f t="shared" si="56"/>
        <v/>
      </c>
      <c r="R458" s="22"/>
      <c r="S458" s="22"/>
      <c r="T458" s="31"/>
      <c r="U458" s="30"/>
      <c r="V458" s="16"/>
      <c r="W458" s="16"/>
      <c r="X458" s="16"/>
      <c r="Y458" s="27"/>
      <c r="Z458" s="27"/>
      <c r="AA458" s="28"/>
      <c r="AB458" s="28"/>
      <c r="AC458" s="29" t="s">
        <v>530</v>
      </c>
    </row>
    <row r="459" spans="1:29" ht="30.75" customHeight="1" x14ac:dyDescent="0.25">
      <c r="A459" s="39"/>
      <c r="B459" s="41"/>
      <c r="C459" s="41"/>
      <c r="D459" s="37"/>
      <c r="E459" s="41"/>
      <c r="F459" s="41"/>
      <c r="G459" s="41"/>
      <c r="H459" s="41"/>
      <c r="I459" s="37"/>
      <c r="J459" s="41"/>
      <c r="K459" s="37"/>
      <c r="L459" s="8" t="s">
        <v>40</v>
      </c>
      <c r="M459" s="8"/>
      <c r="N459" s="8"/>
      <c r="O459" s="20"/>
      <c r="P459" s="21"/>
      <c r="Q459" s="21" t="str">
        <f t="shared" si="56"/>
        <v/>
      </c>
      <c r="R459" s="22"/>
      <c r="S459" s="22"/>
      <c r="T459" s="31"/>
      <c r="U459" s="30"/>
      <c r="V459" s="16"/>
      <c r="W459" s="16"/>
      <c r="X459" s="16"/>
      <c r="Y459" s="27"/>
      <c r="Z459" s="27"/>
      <c r="AA459" s="28"/>
      <c r="AB459" s="28"/>
      <c r="AC459" s="29" t="s">
        <v>530</v>
      </c>
    </row>
    <row r="460" spans="1:29" ht="30.75" customHeight="1" x14ac:dyDescent="0.25">
      <c r="A460" s="39"/>
      <c r="B460" s="41"/>
      <c r="C460" s="41"/>
      <c r="D460" s="37"/>
      <c r="E460" s="41"/>
      <c r="F460" s="41"/>
      <c r="G460" s="41"/>
      <c r="H460" s="41"/>
      <c r="I460" s="37"/>
      <c r="J460" s="41"/>
      <c r="K460" s="37"/>
      <c r="L460" s="8" t="s">
        <v>41</v>
      </c>
      <c r="M460" s="22"/>
      <c r="N460" s="8"/>
      <c r="O460" s="20"/>
      <c r="P460" s="21"/>
      <c r="Q460" s="21" t="str">
        <f>IFERROR(IF((+O460/P460)&gt;100%,100%,(O460/P460)),"")</f>
        <v/>
      </c>
      <c r="R460" s="22"/>
      <c r="S460" s="22"/>
      <c r="T460" s="31"/>
      <c r="U460" s="30"/>
      <c r="V460" s="16"/>
      <c r="W460" s="16"/>
      <c r="X460" s="16"/>
      <c r="Y460" s="27"/>
      <c r="Z460" s="27"/>
      <c r="AA460" s="28"/>
      <c r="AB460" s="28"/>
      <c r="AC460" s="29" t="s">
        <v>530</v>
      </c>
    </row>
    <row r="461" spans="1:29" ht="30.75" customHeight="1" x14ac:dyDescent="0.25">
      <c r="A461" s="40"/>
      <c r="B461" s="41"/>
      <c r="C461" s="41"/>
      <c r="D461" s="37"/>
      <c r="E461" s="41"/>
      <c r="F461" s="41"/>
      <c r="G461" s="41"/>
      <c r="H461" s="41"/>
      <c r="I461" s="37"/>
      <c r="J461" s="41"/>
      <c r="K461" s="37"/>
      <c r="L461" s="35" t="s">
        <v>29</v>
      </c>
      <c r="M461" s="21"/>
      <c r="N461" s="21"/>
      <c r="O461" s="21"/>
      <c r="P461" s="21"/>
      <c r="Q461" s="21" t="str">
        <f>IFERROR(IF((+O461/P461)&gt;100%,100%,(O461/P461)),"")</f>
        <v/>
      </c>
      <c r="R461" s="22"/>
      <c r="S461" s="24"/>
      <c r="T461" s="31"/>
      <c r="U461" s="16"/>
      <c r="V461" s="16"/>
      <c r="W461" s="16"/>
      <c r="X461" s="16"/>
      <c r="Y461" s="27"/>
      <c r="Z461" s="27"/>
      <c r="AA461" s="28"/>
      <c r="AB461" s="28"/>
      <c r="AC461" s="29" t="s">
        <v>530</v>
      </c>
    </row>
    <row r="462" spans="1:29" ht="30.75" customHeight="1" x14ac:dyDescent="0.25">
      <c r="A462" s="33" t="s">
        <v>2</v>
      </c>
      <c r="B462" s="33" t="s">
        <v>83</v>
      </c>
      <c r="C462" s="33" t="s">
        <v>3</v>
      </c>
      <c r="D462" s="33" t="s">
        <v>4</v>
      </c>
      <c r="E462" s="33" t="s">
        <v>5</v>
      </c>
      <c r="F462" s="33" t="s">
        <v>6</v>
      </c>
      <c r="G462" s="33" t="s">
        <v>7</v>
      </c>
      <c r="H462" s="33" t="s">
        <v>8</v>
      </c>
      <c r="I462" s="33" t="s">
        <v>9</v>
      </c>
      <c r="J462" s="33" t="s">
        <v>10</v>
      </c>
      <c r="K462" s="33" t="s">
        <v>85</v>
      </c>
      <c r="L462" s="33" t="s">
        <v>11</v>
      </c>
      <c r="M462" s="33" t="s">
        <v>12</v>
      </c>
      <c r="N462" s="33" t="s">
        <v>13</v>
      </c>
      <c r="O462" s="33" t="s">
        <v>14</v>
      </c>
      <c r="P462" s="33" t="s">
        <v>15</v>
      </c>
      <c r="Q462" s="33" t="s">
        <v>16</v>
      </c>
      <c r="R462" s="33" t="s">
        <v>79</v>
      </c>
      <c r="S462" s="34" t="s">
        <v>18</v>
      </c>
      <c r="T462" s="34" t="s">
        <v>19</v>
      </c>
      <c r="U462" s="32" t="s">
        <v>80</v>
      </c>
      <c r="V462" s="32" t="s">
        <v>20</v>
      </c>
      <c r="W462" s="32" t="s">
        <v>84</v>
      </c>
      <c r="X462" s="32" t="s">
        <v>21</v>
      </c>
      <c r="Y462" s="32" t="s">
        <v>81</v>
      </c>
      <c r="Z462" s="32" t="s">
        <v>82</v>
      </c>
      <c r="AA462" s="32" t="s">
        <v>22</v>
      </c>
      <c r="AB462" s="32" t="s">
        <v>23</v>
      </c>
      <c r="AC462" s="32" t="s">
        <v>24</v>
      </c>
    </row>
    <row r="463" spans="1:29" ht="30.75" customHeight="1" x14ac:dyDescent="0.25">
      <c r="A463" s="38">
        <v>1</v>
      </c>
      <c r="B463" s="77" t="s">
        <v>531</v>
      </c>
      <c r="C463" s="77" t="s">
        <v>532</v>
      </c>
      <c r="D463" s="77" t="s">
        <v>533</v>
      </c>
      <c r="E463" s="77" t="s">
        <v>136</v>
      </c>
      <c r="F463" s="77" t="s">
        <v>96</v>
      </c>
      <c r="G463" s="77" t="s">
        <v>25</v>
      </c>
      <c r="H463" s="77" t="s">
        <v>534</v>
      </c>
      <c r="I463" s="77" t="s">
        <v>535</v>
      </c>
      <c r="J463" s="77" t="s">
        <v>536</v>
      </c>
      <c r="K463" s="53" t="s">
        <v>537</v>
      </c>
      <c r="L463" s="19" t="s">
        <v>26</v>
      </c>
      <c r="M463" s="8"/>
      <c r="N463" s="8"/>
      <c r="O463" s="20"/>
      <c r="P463" s="21"/>
      <c r="Q463" s="21" t="str">
        <f>IFERROR(IF((+O463/P463)&gt;100%,100%,(O463/P463)),"")</f>
        <v/>
      </c>
      <c r="R463" s="25"/>
      <c r="S463" s="25"/>
      <c r="T463" s="23"/>
      <c r="U463" s="12"/>
      <c r="V463" s="16"/>
      <c r="W463" s="16"/>
      <c r="X463" s="16"/>
      <c r="Y463" s="27"/>
      <c r="Z463" s="27"/>
      <c r="AA463" s="28"/>
      <c r="AB463" s="28"/>
      <c r="AC463" s="29" t="s">
        <v>546</v>
      </c>
    </row>
    <row r="464" spans="1:29" ht="30.75" customHeight="1" x14ac:dyDescent="0.25">
      <c r="A464" s="39"/>
      <c r="B464" s="79"/>
      <c r="C464" s="79"/>
      <c r="D464" s="79"/>
      <c r="E464" s="79"/>
      <c r="F464" s="79"/>
      <c r="G464" s="79"/>
      <c r="H464" s="79"/>
      <c r="I464" s="79"/>
      <c r="J464" s="79"/>
      <c r="K464" s="54"/>
      <c r="L464" s="19" t="s">
        <v>27</v>
      </c>
      <c r="M464" s="8"/>
      <c r="N464" s="8"/>
      <c r="O464" s="20"/>
      <c r="P464" s="21"/>
      <c r="Q464" s="21" t="str">
        <f>IFERROR(IF((+O464/P464)&gt;100%,100%,(O464/P464)),"")</f>
        <v/>
      </c>
      <c r="R464" s="25"/>
      <c r="S464" s="25"/>
      <c r="T464" s="23"/>
      <c r="U464" s="12"/>
      <c r="V464" s="16"/>
      <c r="W464" s="16"/>
      <c r="X464" s="16"/>
      <c r="Y464" s="27"/>
      <c r="Z464" s="27"/>
      <c r="AA464" s="28"/>
      <c r="AB464" s="28"/>
      <c r="AC464" s="29" t="s">
        <v>546</v>
      </c>
    </row>
    <row r="465" spans="1:29" ht="30.75" customHeight="1" x14ac:dyDescent="0.25">
      <c r="A465" s="39"/>
      <c r="B465" s="79"/>
      <c r="C465" s="79"/>
      <c r="D465" s="79"/>
      <c r="E465" s="79"/>
      <c r="F465" s="79"/>
      <c r="G465" s="79"/>
      <c r="H465" s="79"/>
      <c r="I465" s="79"/>
      <c r="J465" s="79"/>
      <c r="K465" s="54"/>
      <c r="L465" s="19" t="s">
        <v>28</v>
      </c>
      <c r="M465" s="22"/>
      <c r="N465" s="8"/>
      <c r="O465" s="20"/>
      <c r="P465" s="21"/>
      <c r="Q465" s="21" t="str">
        <f>IFERROR(IF((+O465/P465)&gt;100%,100%,(O465/P465)),"")</f>
        <v/>
      </c>
      <c r="R465" s="25"/>
      <c r="S465" s="25"/>
      <c r="T465" s="23"/>
      <c r="U465" s="12"/>
      <c r="V465" s="16"/>
      <c r="W465" s="16"/>
      <c r="X465" s="16"/>
      <c r="Y465" s="27"/>
      <c r="Z465" s="27"/>
      <c r="AA465" s="28"/>
      <c r="AB465" s="28"/>
      <c r="AC465" s="29" t="s">
        <v>546</v>
      </c>
    </row>
    <row r="466" spans="1:29" ht="30.75" customHeight="1" x14ac:dyDescent="0.25">
      <c r="A466" s="40"/>
      <c r="B466" s="79"/>
      <c r="C466" s="79"/>
      <c r="D466" s="79"/>
      <c r="E466" s="79"/>
      <c r="F466" s="79"/>
      <c r="G466" s="79"/>
      <c r="H466" s="79"/>
      <c r="I466" s="79"/>
      <c r="J466" s="79"/>
      <c r="K466" s="55"/>
      <c r="L466" s="35" t="s">
        <v>29</v>
      </c>
      <c r="M466" s="21"/>
      <c r="N466" s="21"/>
      <c r="O466" s="21"/>
      <c r="P466" s="21"/>
      <c r="Q466" s="21" t="str">
        <f>IFERROR(IF((+O466/P466)&gt;100%,100%,(O466/P466)),"")</f>
        <v/>
      </c>
      <c r="R466" s="25"/>
      <c r="S466" s="24"/>
      <c r="T466" s="23"/>
      <c r="U466" s="16"/>
      <c r="V466" s="16"/>
      <c r="W466" s="16"/>
      <c r="X466" s="16"/>
      <c r="Y466" s="27"/>
      <c r="Z466" s="27"/>
      <c r="AA466" s="28"/>
      <c r="AB466" s="28"/>
      <c r="AC466" s="29" t="s">
        <v>546</v>
      </c>
    </row>
    <row r="467" spans="1:29" ht="30.75" customHeight="1" x14ac:dyDescent="0.25">
      <c r="A467" s="33" t="s">
        <v>2</v>
      </c>
      <c r="B467" s="33" t="s">
        <v>83</v>
      </c>
      <c r="C467" s="33" t="s">
        <v>3</v>
      </c>
      <c r="D467" s="33" t="s">
        <v>4</v>
      </c>
      <c r="E467" s="33" t="s">
        <v>5</v>
      </c>
      <c r="F467" s="33" t="s">
        <v>6</v>
      </c>
      <c r="G467" s="33" t="s">
        <v>7</v>
      </c>
      <c r="H467" s="33" t="s">
        <v>8</v>
      </c>
      <c r="I467" s="33" t="s">
        <v>9</v>
      </c>
      <c r="J467" s="33" t="s">
        <v>10</v>
      </c>
      <c r="K467" s="33" t="s">
        <v>85</v>
      </c>
      <c r="L467" s="33" t="s">
        <v>11</v>
      </c>
      <c r="M467" s="33" t="s">
        <v>12</v>
      </c>
      <c r="N467" s="33" t="s">
        <v>13</v>
      </c>
      <c r="O467" s="33" t="s">
        <v>14</v>
      </c>
      <c r="P467" s="33" t="s">
        <v>15</v>
      </c>
      <c r="Q467" s="33" t="s">
        <v>16</v>
      </c>
      <c r="R467" s="33" t="s">
        <v>79</v>
      </c>
      <c r="S467" s="34" t="s">
        <v>18</v>
      </c>
      <c r="T467" s="34" t="s">
        <v>19</v>
      </c>
      <c r="U467" s="32" t="s">
        <v>80</v>
      </c>
      <c r="V467" s="32" t="s">
        <v>20</v>
      </c>
      <c r="W467" s="32" t="s">
        <v>84</v>
      </c>
      <c r="X467" s="32" t="s">
        <v>21</v>
      </c>
      <c r="Y467" s="32" t="s">
        <v>81</v>
      </c>
      <c r="Z467" s="32" t="s">
        <v>82</v>
      </c>
      <c r="AA467" s="32" t="s">
        <v>22</v>
      </c>
      <c r="AB467" s="32" t="s">
        <v>23</v>
      </c>
      <c r="AC467" s="32" t="s">
        <v>24</v>
      </c>
    </row>
    <row r="468" spans="1:29" ht="30.75" customHeight="1" x14ac:dyDescent="0.25">
      <c r="A468" s="38">
        <v>2</v>
      </c>
      <c r="B468" s="77" t="s">
        <v>531</v>
      </c>
      <c r="C468" s="77" t="s">
        <v>538</v>
      </c>
      <c r="D468" s="77" t="s">
        <v>539</v>
      </c>
      <c r="E468" s="77" t="s">
        <v>88</v>
      </c>
      <c r="F468" s="77" t="s">
        <v>540</v>
      </c>
      <c r="G468" s="77" t="s">
        <v>541</v>
      </c>
      <c r="H468" s="77" t="s">
        <v>542</v>
      </c>
      <c r="I468" s="77" t="s">
        <v>543</v>
      </c>
      <c r="J468" s="77" t="s">
        <v>544</v>
      </c>
      <c r="K468" s="77" t="s">
        <v>545</v>
      </c>
      <c r="L468" s="19" t="s">
        <v>204</v>
      </c>
      <c r="M468" s="8"/>
      <c r="N468" s="8"/>
      <c r="O468" s="20"/>
      <c r="P468" s="21"/>
      <c r="Q468" s="21" t="str">
        <f>IFERROR(IF((+O468/P468)&gt;100%,100%,(O468/P468)),"")</f>
        <v/>
      </c>
      <c r="R468" s="25"/>
      <c r="S468" s="25"/>
      <c r="T468" s="23"/>
      <c r="U468" s="30"/>
      <c r="V468" s="16"/>
      <c r="W468" s="16"/>
      <c r="X468" s="16"/>
      <c r="Y468" s="27"/>
      <c r="Z468" s="27"/>
      <c r="AA468" s="28"/>
      <c r="AB468" s="28"/>
      <c r="AC468" s="29" t="s">
        <v>546</v>
      </c>
    </row>
    <row r="469" spans="1:29" ht="30.75" customHeight="1" x14ac:dyDescent="0.25">
      <c r="A469" s="39"/>
      <c r="B469" s="79"/>
      <c r="C469" s="79"/>
      <c r="D469" s="79"/>
      <c r="E469" s="79"/>
      <c r="F469" s="79"/>
      <c r="G469" s="79"/>
      <c r="H469" s="79"/>
      <c r="I469" s="79"/>
      <c r="J469" s="79"/>
      <c r="K469" s="79"/>
      <c r="L469" s="19" t="s">
        <v>205</v>
      </c>
      <c r="M469" s="22"/>
      <c r="N469" s="8"/>
      <c r="O469" s="20"/>
      <c r="P469" s="21"/>
      <c r="Q469" s="21" t="str">
        <f>IFERROR(IF((+O469/P469)&gt;100%,100%,(O469/P469)),"")</f>
        <v/>
      </c>
      <c r="R469" s="25"/>
      <c r="S469" s="25"/>
      <c r="T469" s="23"/>
      <c r="U469" s="30"/>
      <c r="V469" s="16"/>
      <c r="W469" s="16"/>
      <c r="X469" s="16"/>
      <c r="Y469" s="27"/>
      <c r="Z469" s="27"/>
      <c r="AA469" s="28"/>
      <c r="AB469" s="28"/>
      <c r="AC469" s="29" t="s">
        <v>546</v>
      </c>
    </row>
    <row r="470" spans="1:29" ht="30.75" customHeight="1" x14ac:dyDescent="0.25">
      <c r="A470" s="40"/>
      <c r="B470" s="80"/>
      <c r="C470" s="80"/>
      <c r="D470" s="80"/>
      <c r="E470" s="80"/>
      <c r="F470" s="80"/>
      <c r="G470" s="80"/>
      <c r="H470" s="80"/>
      <c r="I470" s="80"/>
      <c r="J470" s="80"/>
      <c r="K470" s="80"/>
      <c r="L470" s="35" t="s">
        <v>29</v>
      </c>
      <c r="M470" s="21"/>
      <c r="N470" s="21"/>
      <c r="O470" s="21"/>
      <c r="P470" s="21"/>
      <c r="Q470" s="21" t="str">
        <f>IFERROR(IF((+O470/P470)&gt;100%,100%,(O470/P470)),"")</f>
        <v/>
      </c>
      <c r="R470" s="25"/>
      <c r="S470" s="24"/>
      <c r="T470" s="23"/>
      <c r="U470" s="16"/>
      <c r="V470" s="16"/>
      <c r="W470" s="16"/>
      <c r="X470" s="16"/>
      <c r="Y470" s="27"/>
      <c r="Z470" s="27"/>
      <c r="AA470" s="28"/>
      <c r="AB470" s="28"/>
      <c r="AC470" s="29" t="s">
        <v>546</v>
      </c>
    </row>
    <row r="471" spans="1:29" ht="30.75" customHeight="1" x14ac:dyDescent="0.25">
      <c r="A471" s="33" t="s">
        <v>2</v>
      </c>
      <c r="B471" s="33" t="s">
        <v>83</v>
      </c>
      <c r="C471" s="33" t="s">
        <v>3</v>
      </c>
      <c r="D471" s="33" t="s">
        <v>4</v>
      </c>
      <c r="E471" s="33" t="s">
        <v>5</v>
      </c>
      <c r="F471" s="33" t="s">
        <v>6</v>
      </c>
      <c r="G471" s="33" t="s">
        <v>7</v>
      </c>
      <c r="H471" s="33" t="s">
        <v>8</v>
      </c>
      <c r="I471" s="33" t="s">
        <v>9</v>
      </c>
      <c r="J471" s="33" t="s">
        <v>10</v>
      </c>
      <c r="K471" s="33" t="s">
        <v>85</v>
      </c>
      <c r="L471" s="33" t="s">
        <v>11</v>
      </c>
      <c r="M471" s="33" t="s">
        <v>12</v>
      </c>
      <c r="N471" s="33" t="s">
        <v>13</v>
      </c>
      <c r="O471" s="33" t="s">
        <v>14</v>
      </c>
      <c r="P471" s="33" t="s">
        <v>15</v>
      </c>
      <c r="Q471" s="33" t="s">
        <v>16</v>
      </c>
      <c r="R471" s="33" t="s">
        <v>79</v>
      </c>
      <c r="S471" s="34" t="s">
        <v>18</v>
      </c>
      <c r="T471" s="34" t="s">
        <v>19</v>
      </c>
      <c r="U471" s="32" t="s">
        <v>80</v>
      </c>
      <c r="V471" s="32" t="s">
        <v>20</v>
      </c>
      <c r="W471" s="32" t="s">
        <v>84</v>
      </c>
      <c r="X471" s="32" t="s">
        <v>21</v>
      </c>
      <c r="Y471" s="32" t="s">
        <v>81</v>
      </c>
      <c r="Z471" s="32" t="s">
        <v>82</v>
      </c>
      <c r="AA471" s="32" t="s">
        <v>22</v>
      </c>
      <c r="AB471" s="32" t="s">
        <v>23</v>
      </c>
      <c r="AC471" s="32" t="s">
        <v>24</v>
      </c>
    </row>
    <row r="472" spans="1:29" ht="30.75" customHeight="1" x14ac:dyDescent="0.25">
      <c r="A472" s="38">
        <v>1</v>
      </c>
      <c r="B472" s="77" t="s">
        <v>547</v>
      </c>
      <c r="C472" s="77" t="s">
        <v>548</v>
      </c>
      <c r="D472" s="77" t="s">
        <v>549</v>
      </c>
      <c r="E472" s="77" t="s">
        <v>88</v>
      </c>
      <c r="F472" s="77" t="s">
        <v>30</v>
      </c>
      <c r="G472" s="77" t="s">
        <v>25</v>
      </c>
      <c r="H472" s="77" t="s">
        <v>550</v>
      </c>
      <c r="I472" s="77" t="s">
        <v>551</v>
      </c>
      <c r="J472" s="77" t="s">
        <v>552</v>
      </c>
      <c r="K472" s="53" t="s">
        <v>553</v>
      </c>
      <c r="L472" s="19" t="s">
        <v>204</v>
      </c>
      <c r="M472" s="8"/>
      <c r="N472" s="8"/>
      <c r="O472" s="20"/>
      <c r="P472" s="21"/>
      <c r="Q472" s="21" t="str">
        <f>IFERROR(IF((+O472/P472)&gt;100%,100%,(O472/P472)),"")</f>
        <v/>
      </c>
      <c r="R472" s="25"/>
      <c r="S472" s="25"/>
      <c r="T472" s="23"/>
      <c r="U472" s="30"/>
      <c r="V472" s="16"/>
      <c r="W472" s="16"/>
      <c r="X472" s="16"/>
      <c r="Y472" s="27"/>
      <c r="Z472" s="27"/>
      <c r="AA472" s="28"/>
      <c r="AB472" s="28"/>
      <c r="AC472" s="29" t="s">
        <v>566</v>
      </c>
    </row>
    <row r="473" spans="1:29" ht="30.75" customHeight="1" x14ac:dyDescent="0.25">
      <c r="A473" s="39"/>
      <c r="B473" s="79"/>
      <c r="C473" s="79"/>
      <c r="D473" s="79"/>
      <c r="E473" s="79"/>
      <c r="F473" s="79"/>
      <c r="G473" s="79"/>
      <c r="H473" s="79"/>
      <c r="I473" s="79"/>
      <c r="J473" s="79"/>
      <c r="K473" s="54"/>
      <c r="L473" s="19" t="s">
        <v>205</v>
      </c>
      <c r="M473" s="22"/>
      <c r="N473" s="8"/>
      <c r="O473" s="20"/>
      <c r="P473" s="21"/>
      <c r="Q473" s="21" t="str">
        <f>IFERROR(IF((+O473/P473)&gt;100%,100%,(O473/P473)),"")</f>
        <v/>
      </c>
      <c r="R473" s="25"/>
      <c r="S473" s="25"/>
      <c r="T473" s="23"/>
      <c r="U473" s="30"/>
      <c r="V473" s="16"/>
      <c r="W473" s="16"/>
      <c r="X473" s="16"/>
      <c r="Y473" s="27"/>
      <c r="Z473" s="27"/>
      <c r="AA473" s="28"/>
      <c r="AB473" s="28"/>
      <c r="AC473" s="29" t="s">
        <v>566</v>
      </c>
    </row>
    <row r="474" spans="1:29" ht="30.75" customHeight="1" x14ac:dyDescent="0.25">
      <c r="A474" s="40"/>
      <c r="B474" s="79"/>
      <c r="C474" s="79"/>
      <c r="D474" s="79"/>
      <c r="E474" s="79"/>
      <c r="F474" s="79"/>
      <c r="G474" s="79"/>
      <c r="H474" s="79"/>
      <c r="I474" s="79"/>
      <c r="J474" s="79"/>
      <c r="K474" s="54"/>
      <c r="L474" s="35" t="s">
        <v>29</v>
      </c>
      <c r="M474" s="21"/>
      <c r="N474" s="21"/>
      <c r="O474" s="21"/>
      <c r="P474" s="21"/>
      <c r="Q474" s="21" t="str">
        <f>IFERROR(IF((+O474/P474)&gt;100%,100%,(O474/P474)),"")</f>
        <v/>
      </c>
      <c r="R474" s="25"/>
      <c r="S474" s="24"/>
      <c r="T474" s="23"/>
      <c r="U474" s="16"/>
      <c r="V474" s="16"/>
      <c r="W474" s="16"/>
      <c r="X474" s="16"/>
      <c r="Y474" s="27"/>
      <c r="Z474" s="27"/>
      <c r="AA474" s="28"/>
      <c r="AB474" s="28"/>
      <c r="AC474" s="29" t="s">
        <v>566</v>
      </c>
    </row>
    <row r="475" spans="1:29" ht="30.75" customHeight="1" x14ac:dyDescent="0.25">
      <c r="A475" s="33" t="s">
        <v>2</v>
      </c>
      <c r="B475" s="33" t="s">
        <v>83</v>
      </c>
      <c r="C475" s="33" t="s">
        <v>3</v>
      </c>
      <c r="D475" s="33" t="s">
        <v>4</v>
      </c>
      <c r="E475" s="33" t="s">
        <v>5</v>
      </c>
      <c r="F475" s="33" t="s">
        <v>6</v>
      </c>
      <c r="G475" s="33" t="s">
        <v>7</v>
      </c>
      <c r="H475" s="33" t="s">
        <v>8</v>
      </c>
      <c r="I475" s="33" t="s">
        <v>9</v>
      </c>
      <c r="J475" s="33" t="s">
        <v>10</v>
      </c>
      <c r="K475" s="33" t="s">
        <v>85</v>
      </c>
      <c r="L475" s="33" t="s">
        <v>11</v>
      </c>
      <c r="M475" s="33" t="s">
        <v>12</v>
      </c>
      <c r="N475" s="33" t="s">
        <v>13</v>
      </c>
      <c r="O475" s="33" t="s">
        <v>14</v>
      </c>
      <c r="P475" s="33" t="s">
        <v>15</v>
      </c>
      <c r="Q475" s="33" t="s">
        <v>16</v>
      </c>
      <c r="R475" s="33" t="s">
        <v>79</v>
      </c>
      <c r="S475" s="34" t="s">
        <v>18</v>
      </c>
      <c r="T475" s="34" t="s">
        <v>19</v>
      </c>
      <c r="U475" s="32" t="s">
        <v>80</v>
      </c>
      <c r="V475" s="32" t="s">
        <v>20</v>
      </c>
      <c r="W475" s="32" t="s">
        <v>84</v>
      </c>
      <c r="X475" s="32" t="s">
        <v>21</v>
      </c>
      <c r="Y475" s="32" t="s">
        <v>81</v>
      </c>
      <c r="Z475" s="32" t="s">
        <v>82</v>
      </c>
      <c r="AA475" s="32" t="s">
        <v>22</v>
      </c>
      <c r="AB475" s="32" t="s">
        <v>23</v>
      </c>
      <c r="AC475" s="32" t="s">
        <v>24</v>
      </c>
    </row>
    <row r="476" spans="1:29" ht="30.75" customHeight="1" x14ac:dyDescent="0.25">
      <c r="A476" s="38">
        <v>2</v>
      </c>
      <c r="B476" s="77" t="s">
        <v>547</v>
      </c>
      <c r="C476" s="77" t="s">
        <v>554</v>
      </c>
      <c r="D476" s="82" t="s">
        <v>555</v>
      </c>
      <c r="E476" s="77" t="s">
        <v>88</v>
      </c>
      <c r="F476" s="82" t="s">
        <v>47</v>
      </c>
      <c r="G476" s="77" t="s">
        <v>25</v>
      </c>
      <c r="H476" s="77" t="s">
        <v>556</v>
      </c>
      <c r="I476" s="77" t="s">
        <v>557</v>
      </c>
      <c r="J476" s="77" t="s">
        <v>558</v>
      </c>
      <c r="K476" s="53" t="s">
        <v>559</v>
      </c>
      <c r="L476" s="19" t="s">
        <v>47</v>
      </c>
      <c r="M476" s="8"/>
      <c r="N476" s="8"/>
      <c r="O476" s="20"/>
      <c r="P476" s="21"/>
      <c r="Q476" s="21" t="str">
        <f>IFERROR(IF((+O476/P476)&gt;100%,100%,(O476/P476)),"")</f>
        <v/>
      </c>
      <c r="R476" s="25"/>
      <c r="S476" s="25"/>
      <c r="T476" s="23"/>
      <c r="U476" s="30"/>
      <c r="V476" s="16"/>
      <c r="W476" s="16"/>
      <c r="X476" s="16"/>
      <c r="Y476" s="27"/>
      <c r="Z476" s="27"/>
      <c r="AA476" s="28"/>
      <c r="AB476" s="28"/>
      <c r="AC476" s="29" t="s">
        <v>566</v>
      </c>
    </row>
    <row r="477" spans="1:29" ht="30.75" customHeight="1" x14ac:dyDescent="0.25">
      <c r="A477" s="40"/>
      <c r="B477" s="79"/>
      <c r="C477" s="79"/>
      <c r="D477" s="143"/>
      <c r="E477" s="79"/>
      <c r="F477" s="85"/>
      <c r="G477" s="79"/>
      <c r="H477" s="79"/>
      <c r="I477" s="79"/>
      <c r="J477" s="79"/>
      <c r="K477" s="54"/>
      <c r="L477" s="35" t="s">
        <v>29</v>
      </c>
      <c r="M477" s="21"/>
      <c r="N477" s="21"/>
      <c r="O477" s="21"/>
      <c r="P477" s="21"/>
      <c r="Q477" s="21" t="str">
        <f>IFERROR(IF((+O477/P477)&gt;100%,100%,(O477/P477)),"")</f>
        <v/>
      </c>
      <c r="R477" s="25"/>
      <c r="S477" s="24"/>
      <c r="T477" s="23"/>
      <c r="U477" s="16"/>
      <c r="V477" s="16"/>
      <c r="W477" s="16"/>
      <c r="X477" s="16"/>
      <c r="Y477" s="27"/>
      <c r="Z477" s="27"/>
      <c r="AA477" s="28"/>
      <c r="AB477" s="28"/>
      <c r="AC477" s="29" t="s">
        <v>566</v>
      </c>
    </row>
    <row r="478" spans="1:29" ht="30.75" customHeight="1" x14ac:dyDescent="0.25">
      <c r="A478" s="33" t="s">
        <v>2</v>
      </c>
      <c r="B478" s="33" t="s">
        <v>83</v>
      </c>
      <c r="C478" s="33" t="s">
        <v>3</v>
      </c>
      <c r="D478" s="33" t="s">
        <v>4</v>
      </c>
      <c r="E478" s="33" t="s">
        <v>5</v>
      </c>
      <c r="F478" s="33" t="s">
        <v>6</v>
      </c>
      <c r="G478" s="33" t="s">
        <v>7</v>
      </c>
      <c r="H478" s="33" t="s">
        <v>8</v>
      </c>
      <c r="I478" s="33" t="s">
        <v>9</v>
      </c>
      <c r="J478" s="33" t="s">
        <v>10</v>
      </c>
      <c r="K478" s="33" t="s">
        <v>85</v>
      </c>
      <c r="L478" s="33" t="s">
        <v>11</v>
      </c>
      <c r="M478" s="33" t="s">
        <v>12</v>
      </c>
      <c r="N478" s="33" t="s">
        <v>13</v>
      </c>
      <c r="O478" s="33" t="s">
        <v>14</v>
      </c>
      <c r="P478" s="33" t="s">
        <v>15</v>
      </c>
      <c r="Q478" s="33" t="s">
        <v>16</v>
      </c>
      <c r="R478" s="33" t="s">
        <v>79</v>
      </c>
      <c r="S478" s="34" t="s">
        <v>18</v>
      </c>
      <c r="T478" s="34" t="s">
        <v>19</v>
      </c>
      <c r="U478" s="32" t="s">
        <v>80</v>
      </c>
      <c r="V478" s="32" t="s">
        <v>20</v>
      </c>
      <c r="W478" s="32" t="s">
        <v>84</v>
      </c>
      <c r="X478" s="32" t="s">
        <v>21</v>
      </c>
      <c r="Y478" s="32" t="s">
        <v>81</v>
      </c>
      <c r="Z478" s="32" t="s">
        <v>82</v>
      </c>
      <c r="AA478" s="32" t="s">
        <v>22</v>
      </c>
      <c r="AB478" s="32" t="s">
        <v>23</v>
      </c>
      <c r="AC478" s="32" t="s">
        <v>24</v>
      </c>
    </row>
    <row r="479" spans="1:29" ht="30.75" customHeight="1" x14ac:dyDescent="0.25">
      <c r="A479" s="38">
        <v>3</v>
      </c>
      <c r="B479" s="41" t="s">
        <v>547</v>
      </c>
      <c r="C479" s="41" t="s">
        <v>560</v>
      </c>
      <c r="D479" s="41" t="s">
        <v>561</v>
      </c>
      <c r="E479" s="77" t="s">
        <v>136</v>
      </c>
      <c r="F479" s="41" t="s">
        <v>47</v>
      </c>
      <c r="G479" s="41" t="s">
        <v>25</v>
      </c>
      <c r="H479" s="91" t="s">
        <v>562</v>
      </c>
      <c r="I479" s="77" t="s">
        <v>563</v>
      </c>
      <c r="J479" s="41" t="s">
        <v>564</v>
      </c>
      <c r="K479" s="96" t="s">
        <v>565</v>
      </c>
      <c r="L479" s="19" t="s">
        <v>47</v>
      </c>
      <c r="M479" s="8"/>
      <c r="N479" s="8"/>
      <c r="O479" s="20"/>
      <c r="P479" s="21"/>
      <c r="Q479" s="21" t="str">
        <f>IFERROR(IF((+O479/P479)&gt;100%,100%,(O479/P479)),"")</f>
        <v/>
      </c>
      <c r="R479" s="25"/>
      <c r="S479" s="25"/>
      <c r="T479" s="23"/>
      <c r="U479" s="30"/>
      <c r="V479" s="16"/>
      <c r="W479" s="16"/>
      <c r="X479" s="16"/>
      <c r="Y479" s="27"/>
      <c r="Z479" s="27"/>
      <c r="AA479" s="28"/>
      <c r="AB479" s="28"/>
      <c r="AC479" s="29" t="s">
        <v>566</v>
      </c>
    </row>
    <row r="480" spans="1:29" ht="30.75" customHeight="1" x14ac:dyDescent="0.25">
      <c r="A480" s="40"/>
      <c r="B480" s="41"/>
      <c r="C480" s="41"/>
      <c r="D480" s="41"/>
      <c r="E480" s="79"/>
      <c r="F480" s="41"/>
      <c r="G480" s="41"/>
      <c r="H480" s="41"/>
      <c r="I480" s="144"/>
      <c r="J480" s="41"/>
      <c r="K480" s="54"/>
      <c r="L480" s="35" t="s">
        <v>29</v>
      </c>
      <c r="M480" s="21"/>
      <c r="N480" s="21"/>
      <c r="O480" s="21"/>
      <c r="P480" s="21"/>
      <c r="Q480" s="21" t="str">
        <f>IFERROR(IF((+O480/P480)&gt;100%,100%,(O480/P480)),"")</f>
        <v/>
      </c>
      <c r="R480" s="25"/>
      <c r="S480" s="24"/>
      <c r="T480" s="23"/>
      <c r="U480" s="16"/>
      <c r="V480" s="16"/>
      <c r="W480" s="16"/>
      <c r="X480" s="16"/>
      <c r="Y480" s="27"/>
      <c r="Z480" s="27"/>
      <c r="AA480" s="28"/>
      <c r="AB480" s="28"/>
      <c r="AC480" s="29" t="s">
        <v>566</v>
      </c>
    </row>
    <row r="481" spans="1:29" ht="30.75" customHeight="1" x14ac:dyDescent="0.25">
      <c r="A481" s="33" t="s">
        <v>2</v>
      </c>
      <c r="B481" s="33" t="s">
        <v>83</v>
      </c>
      <c r="C481" s="33" t="s">
        <v>3</v>
      </c>
      <c r="D481" s="33" t="s">
        <v>4</v>
      </c>
      <c r="E481" s="33" t="s">
        <v>5</v>
      </c>
      <c r="F481" s="33" t="s">
        <v>6</v>
      </c>
      <c r="G481" s="33" t="s">
        <v>7</v>
      </c>
      <c r="H481" s="33" t="s">
        <v>8</v>
      </c>
      <c r="I481" s="33" t="s">
        <v>9</v>
      </c>
      <c r="J481" s="33" t="s">
        <v>10</v>
      </c>
      <c r="K481" s="33" t="s">
        <v>85</v>
      </c>
      <c r="L481" s="33" t="s">
        <v>11</v>
      </c>
      <c r="M481" s="33" t="s">
        <v>12</v>
      </c>
      <c r="N481" s="33" t="s">
        <v>13</v>
      </c>
      <c r="O481" s="33" t="s">
        <v>14</v>
      </c>
      <c r="P481" s="33" t="s">
        <v>15</v>
      </c>
      <c r="Q481" s="33" t="s">
        <v>16</v>
      </c>
      <c r="R481" s="33" t="s">
        <v>79</v>
      </c>
      <c r="S481" s="34" t="s">
        <v>18</v>
      </c>
      <c r="T481" s="34" t="s">
        <v>19</v>
      </c>
      <c r="U481" s="32" t="s">
        <v>80</v>
      </c>
      <c r="V481" s="32" t="s">
        <v>20</v>
      </c>
      <c r="W481" s="32" t="s">
        <v>84</v>
      </c>
      <c r="X481" s="32" t="s">
        <v>21</v>
      </c>
      <c r="Y481" s="32" t="s">
        <v>81</v>
      </c>
      <c r="Z481" s="32" t="s">
        <v>82</v>
      </c>
      <c r="AA481" s="32" t="s">
        <v>22</v>
      </c>
      <c r="AB481" s="32" t="s">
        <v>23</v>
      </c>
      <c r="AC481" s="32" t="s">
        <v>24</v>
      </c>
    </row>
    <row r="482" spans="1:29" ht="30.75" customHeight="1" x14ac:dyDescent="0.25">
      <c r="A482" s="38">
        <v>1</v>
      </c>
      <c r="B482" s="115" t="s">
        <v>567</v>
      </c>
      <c r="C482" s="41" t="s">
        <v>568</v>
      </c>
      <c r="D482" s="41" t="s">
        <v>569</v>
      </c>
      <c r="E482" s="56" t="s">
        <v>88</v>
      </c>
      <c r="F482" s="56" t="s">
        <v>89</v>
      </c>
      <c r="G482" s="56" t="s">
        <v>25</v>
      </c>
      <c r="H482" s="41" t="s">
        <v>570</v>
      </c>
      <c r="I482" s="41" t="s">
        <v>571</v>
      </c>
      <c r="J482" s="41" t="s">
        <v>572</v>
      </c>
      <c r="K482" s="53" t="s">
        <v>573</v>
      </c>
      <c r="L482" s="8" t="s">
        <v>38</v>
      </c>
      <c r="M482" s="8"/>
      <c r="N482" s="148">
        <v>4</v>
      </c>
      <c r="O482" s="20"/>
      <c r="P482" s="21"/>
      <c r="Q482" s="21" t="str">
        <f t="shared" ref="Q482:Q484" si="57">IFERROR(IF((+O482/P482)&gt;100%,100%,(O482/P482)),"")</f>
        <v/>
      </c>
      <c r="R482" s="22"/>
      <c r="S482" s="22"/>
      <c r="T482" s="31"/>
      <c r="U482" s="30"/>
      <c r="V482" s="16"/>
      <c r="W482" s="16"/>
      <c r="X482" s="16"/>
      <c r="Y482" s="27"/>
      <c r="Z482" s="16"/>
      <c r="AA482" s="16"/>
      <c r="AB482" s="16"/>
      <c r="AC482" s="29" t="s">
        <v>585</v>
      </c>
    </row>
    <row r="483" spans="1:29" ht="30.75" customHeight="1" x14ac:dyDescent="0.25">
      <c r="A483" s="39"/>
      <c r="B483" s="119"/>
      <c r="C483" s="41"/>
      <c r="D483" s="41"/>
      <c r="E483" s="56"/>
      <c r="F483" s="56"/>
      <c r="G483" s="56"/>
      <c r="H483" s="41"/>
      <c r="I483" s="41"/>
      <c r="J483" s="41"/>
      <c r="K483" s="54"/>
      <c r="L483" s="8" t="s">
        <v>39</v>
      </c>
      <c r="M483" s="8"/>
      <c r="N483" s="148">
        <v>11</v>
      </c>
      <c r="O483" s="20"/>
      <c r="P483" s="21"/>
      <c r="Q483" s="21" t="str">
        <f t="shared" si="57"/>
        <v/>
      </c>
      <c r="R483" s="22"/>
      <c r="S483" s="22"/>
      <c r="T483" s="31"/>
      <c r="U483" s="30"/>
      <c r="V483" s="16"/>
      <c r="W483" s="16"/>
      <c r="X483" s="16"/>
      <c r="Y483" s="27"/>
      <c r="Z483" s="27"/>
      <c r="AA483" s="28"/>
      <c r="AB483" s="28"/>
      <c r="AC483" s="29" t="s">
        <v>585</v>
      </c>
    </row>
    <row r="484" spans="1:29" ht="30.75" customHeight="1" x14ac:dyDescent="0.25">
      <c r="A484" s="39"/>
      <c r="B484" s="119"/>
      <c r="C484" s="41"/>
      <c r="D484" s="41"/>
      <c r="E484" s="56"/>
      <c r="F484" s="56"/>
      <c r="G484" s="56"/>
      <c r="H484" s="41"/>
      <c r="I484" s="41"/>
      <c r="J484" s="41"/>
      <c r="K484" s="54"/>
      <c r="L484" s="8" t="s">
        <v>40</v>
      </c>
      <c r="M484" s="8"/>
      <c r="N484" s="148">
        <v>0</v>
      </c>
      <c r="O484" s="20"/>
      <c r="P484" s="21"/>
      <c r="Q484" s="21" t="str">
        <f t="shared" si="57"/>
        <v/>
      </c>
      <c r="R484" s="22"/>
      <c r="S484" s="22"/>
      <c r="T484" s="31"/>
      <c r="U484" s="30"/>
      <c r="V484" s="16"/>
      <c r="W484" s="16"/>
      <c r="X484" s="16"/>
      <c r="Y484" s="27"/>
      <c r="Z484" s="27"/>
      <c r="AA484" s="28"/>
      <c r="AB484" s="28"/>
      <c r="AC484" s="29" t="s">
        <v>585</v>
      </c>
    </row>
    <row r="485" spans="1:29" ht="30.75" customHeight="1" x14ac:dyDescent="0.25">
      <c r="A485" s="39"/>
      <c r="B485" s="119"/>
      <c r="C485" s="41"/>
      <c r="D485" s="41"/>
      <c r="E485" s="56"/>
      <c r="F485" s="56"/>
      <c r="G485" s="56"/>
      <c r="H485" s="41"/>
      <c r="I485" s="41"/>
      <c r="J485" s="41"/>
      <c r="K485" s="54"/>
      <c r="L485" s="8" t="s">
        <v>41</v>
      </c>
      <c r="M485" s="22"/>
      <c r="N485" s="148">
        <v>0</v>
      </c>
      <c r="O485" s="20"/>
      <c r="P485" s="21"/>
      <c r="Q485" s="21" t="str">
        <f>IFERROR(IF((+O485/P485)&gt;100%,100%,(O485/P485)),"")</f>
        <v/>
      </c>
      <c r="R485" s="22"/>
      <c r="S485" s="22"/>
      <c r="T485" s="31"/>
      <c r="U485" s="30"/>
      <c r="V485" s="16"/>
      <c r="W485" s="16"/>
      <c r="X485" s="16"/>
      <c r="Y485" s="27"/>
      <c r="Z485" s="27"/>
      <c r="AA485" s="28"/>
      <c r="AB485" s="28"/>
      <c r="AC485" s="29" t="s">
        <v>585</v>
      </c>
    </row>
    <row r="486" spans="1:29" ht="30.75" customHeight="1" x14ac:dyDescent="0.25">
      <c r="A486" s="40"/>
      <c r="B486" s="120"/>
      <c r="C486" s="41"/>
      <c r="D486" s="41"/>
      <c r="E486" s="56"/>
      <c r="F486" s="56"/>
      <c r="G486" s="56"/>
      <c r="H486" s="41"/>
      <c r="I486" s="41"/>
      <c r="J486" s="41"/>
      <c r="K486" s="55"/>
      <c r="L486" s="35" t="s">
        <v>29</v>
      </c>
      <c r="M486" s="21"/>
      <c r="N486" s="21"/>
      <c r="O486" s="21"/>
      <c r="P486" s="21"/>
      <c r="Q486" s="21" t="str">
        <f>IFERROR(IF((+O486/P486)&gt;100%,100%,(O486/P486)),"")</f>
        <v/>
      </c>
      <c r="R486" s="22"/>
      <c r="S486" s="24"/>
      <c r="T486" s="31"/>
      <c r="U486" s="16"/>
      <c r="V486" s="16"/>
      <c r="W486" s="16"/>
      <c r="X486" s="16"/>
      <c r="Y486" s="27"/>
      <c r="Z486" s="27"/>
      <c r="AA486" s="28"/>
      <c r="AB486" s="28"/>
      <c r="AC486" s="29" t="s">
        <v>585</v>
      </c>
    </row>
    <row r="487" spans="1:29" ht="30.75" customHeight="1" x14ac:dyDescent="0.25">
      <c r="A487" s="33" t="s">
        <v>2</v>
      </c>
      <c r="B487" s="33" t="s">
        <v>83</v>
      </c>
      <c r="C487" s="33" t="s">
        <v>3</v>
      </c>
      <c r="D487" s="33" t="s">
        <v>4</v>
      </c>
      <c r="E487" s="33" t="s">
        <v>5</v>
      </c>
      <c r="F487" s="33" t="s">
        <v>6</v>
      </c>
      <c r="G487" s="33" t="s">
        <v>7</v>
      </c>
      <c r="H487" s="33" t="s">
        <v>8</v>
      </c>
      <c r="I487" s="33" t="s">
        <v>9</v>
      </c>
      <c r="J487" s="33" t="s">
        <v>10</v>
      </c>
      <c r="K487" s="33" t="s">
        <v>85</v>
      </c>
      <c r="L487" s="33" t="s">
        <v>11</v>
      </c>
      <c r="M487" s="33" t="s">
        <v>12</v>
      </c>
      <c r="N487" s="33" t="s">
        <v>13</v>
      </c>
      <c r="O487" s="33" t="s">
        <v>14</v>
      </c>
      <c r="P487" s="33" t="s">
        <v>15</v>
      </c>
      <c r="Q487" s="33" t="s">
        <v>16</v>
      </c>
      <c r="R487" s="33" t="s">
        <v>79</v>
      </c>
      <c r="S487" s="34" t="s">
        <v>18</v>
      </c>
      <c r="T487" s="34" t="s">
        <v>19</v>
      </c>
      <c r="U487" s="32" t="s">
        <v>80</v>
      </c>
      <c r="V487" s="32" t="s">
        <v>20</v>
      </c>
      <c r="W487" s="32" t="s">
        <v>84</v>
      </c>
      <c r="X487" s="32" t="s">
        <v>21</v>
      </c>
      <c r="Y487" s="32" t="s">
        <v>81</v>
      </c>
      <c r="Z487" s="32" t="s">
        <v>82</v>
      </c>
      <c r="AA487" s="32" t="s">
        <v>22</v>
      </c>
      <c r="AB487" s="32" t="s">
        <v>23</v>
      </c>
      <c r="AC487" s="32" t="s">
        <v>24</v>
      </c>
    </row>
    <row r="488" spans="1:29" ht="30.75" customHeight="1" x14ac:dyDescent="0.25">
      <c r="A488" s="38">
        <v>2</v>
      </c>
      <c r="B488" s="115" t="s">
        <v>567</v>
      </c>
      <c r="C488" s="41" t="s">
        <v>574</v>
      </c>
      <c r="D488" s="41" t="s">
        <v>575</v>
      </c>
      <c r="E488" s="56" t="s">
        <v>136</v>
      </c>
      <c r="F488" s="56" t="s">
        <v>47</v>
      </c>
      <c r="G488" s="56" t="s">
        <v>25</v>
      </c>
      <c r="H488" s="37" t="s">
        <v>576</v>
      </c>
      <c r="I488" s="41" t="s">
        <v>577</v>
      </c>
      <c r="J488" s="41" t="s">
        <v>578</v>
      </c>
      <c r="K488" s="53" t="s">
        <v>573</v>
      </c>
      <c r="L488" s="19" t="s">
        <v>47</v>
      </c>
      <c r="M488" s="8"/>
      <c r="N488" s="10">
        <v>0.8</v>
      </c>
      <c r="O488" s="20"/>
      <c r="P488" s="21"/>
      <c r="Q488" s="21" t="str">
        <f>IFERROR(IF((+O488/P488)&gt;100%,100%,(O488/P488)),"")</f>
        <v/>
      </c>
      <c r="R488" s="25"/>
      <c r="S488" s="25"/>
      <c r="T488" s="23"/>
      <c r="U488" s="30"/>
      <c r="V488" s="16"/>
      <c r="W488" s="16"/>
      <c r="X488" s="16"/>
      <c r="Y488" s="27"/>
      <c r="Z488" s="27"/>
      <c r="AA488" s="28"/>
      <c r="AB488" s="28"/>
      <c r="AC488" s="29" t="s">
        <v>585</v>
      </c>
    </row>
    <row r="489" spans="1:29" ht="30.75" customHeight="1" x14ac:dyDescent="0.25">
      <c r="A489" s="40"/>
      <c r="B489" s="120"/>
      <c r="C489" s="41"/>
      <c r="D489" s="41"/>
      <c r="E489" s="56"/>
      <c r="F489" s="56"/>
      <c r="G489" s="56"/>
      <c r="H489" s="37"/>
      <c r="I489" s="41"/>
      <c r="J489" s="41"/>
      <c r="K489" s="55"/>
      <c r="L489" s="35" t="s">
        <v>29</v>
      </c>
      <c r="M489" s="21"/>
      <c r="N489" s="21"/>
      <c r="O489" s="21"/>
      <c r="P489" s="21"/>
      <c r="Q489" s="21" t="str">
        <f>IFERROR(IF((+O489/P489)&gt;100%,100%,(O489/P489)),"")</f>
        <v/>
      </c>
      <c r="R489" s="25"/>
      <c r="S489" s="24"/>
      <c r="T489" s="23"/>
      <c r="U489" s="16"/>
      <c r="V489" s="16"/>
      <c r="W489" s="16"/>
      <c r="X489" s="16"/>
      <c r="Y489" s="27"/>
      <c r="Z489" s="27"/>
      <c r="AA489" s="28"/>
      <c r="AB489" s="28"/>
      <c r="AC489" s="29" t="s">
        <v>585</v>
      </c>
    </row>
    <row r="490" spans="1:29" ht="30.75" customHeight="1" x14ac:dyDescent="0.25">
      <c r="A490" s="33" t="s">
        <v>2</v>
      </c>
      <c r="B490" s="33" t="s">
        <v>83</v>
      </c>
      <c r="C490" s="33" t="s">
        <v>3</v>
      </c>
      <c r="D490" s="33" t="s">
        <v>4</v>
      </c>
      <c r="E490" s="33" t="s">
        <v>5</v>
      </c>
      <c r="F490" s="33" t="s">
        <v>6</v>
      </c>
      <c r="G490" s="33" t="s">
        <v>7</v>
      </c>
      <c r="H490" s="33" t="s">
        <v>8</v>
      </c>
      <c r="I490" s="33" t="s">
        <v>9</v>
      </c>
      <c r="J490" s="33" t="s">
        <v>10</v>
      </c>
      <c r="K490" s="33" t="s">
        <v>85</v>
      </c>
      <c r="L490" s="33" t="s">
        <v>11</v>
      </c>
      <c r="M490" s="33" t="s">
        <v>12</v>
      </c>
      <c r="N490" s="33" t="s">
        <v>13</v>
      </c>
      <c r="O490" s="33" t="s">
        <v>14</v>
      </c>
      <c r="P490" s="33" t="s">
        <v>15</v>
      </c>
      <c r="Q490" s="33" t="s">
        <v>16</v>
      </c>
      <c r="R490" s="33" t="s">
        <v>79</v>
      </c>
      <c r="S490" s="34" t="s">
        <v>18</v>
      </c>
      <c r="T490" s="34" t="s">
        <v>19</v>
      </c>
      <c r="U490" s="32" t="s">
        <v>80</v>
      </c>
      <c r="V490" s="32" t="s">
        <v>20</v>
      </c>
      <c r="W490" s="32" t="s">
        <v>84</v>
      </c>
      <c r="X490" s="32" t="s">
        <v>21</v>
      </c>
      <c r="Y490" s="32" t="s">
        <v>81</v>
      </c>
      <c r="Z490" s="32" t="s">
        <v>82</v>
      </c>
      <c r="AA490" s="32" t="s">
        <v>22</v>
      </c>
      <c r="AB490" s="32" t="s">
        <v>23</v>
      </c>
      <c r="AC490" s="32" t="s">
        <v>24</v>
      </c>
    </row>
    <row r="491" spans="1:29" ht="30.75" customHeight="1" x14ac:dyDescent="0.25">
      <c r="A491" s="38">
        <v>3</v>
      </c>
      <c r="B491" s="115" t="s">
        <v>567</v>
      </c>
      <c r="C491" s="41" t="s">
        <v>579</v>
      </c>
      <c r="D491" s="41" t="s">
        <v>580</v>
      </c>
      <c r="E491" s="56" t="s">
        <v>88</v>
      </c>
      <c r="F491" s="56" t="s">
        <v>30</v>
      </c>
      <c r="G491" s="56" t="s">
        <v>25</v>
      </c>
      <c r="H491" s="37" t="s">
        <v>581</v>
      </c>
      <c r="I491" s="41" t="s">
        <v>582</v>
      </c>
      <c r="J491" s="41" t="s">
        <v>583</v>
      </c>
      <c r="K491" s="145" t="s">
        <v>584</v>
      </c>
      <c r="L491" s="19" t="s">
        <v>204</v>
      </c>
      <c r="M491" s="8"/>
      <c r="N491" s="148">
        <v>18</v>
      </c>
      <c r="O491" s="20"/>
      <c r="P491" s="21"/>
      <c r="Q491" s="21" t="str">
        <f>IFERROR(IF((+O491/P491)&gt;100%,100%,(O491/P491)),"")</f>
        <v/>
      </c>
      <c r="R491" s="25"/>
      <c r="S491" s="25"/>
      <c r="T491" s="23"/>
      <c r="U491" s="30"/>
      <c r="V491" s="16"/>
      <c r="W491" s="16"/>
      <c r="X491" s="16"/>
      <c r="Y491" s="27"/>
      <c r="Z491" s="27"/>
      <c r="AA491" s="28"/>
      <c r="AB491" s="28"/>
      <c r="AC491" s="29" t="s">
        <v>585</v>
      </c>
    </row>
    <row r="492" spans="1:29" ht="30.75" customHeight="1" x14ac:dyDescent="0.25">
      <c r="A492" s="39"/>
      <c r="B492" s="119"/>
      <c r="C492" s="41"/>
      <c r="D492" s="41"/>
      <c r="E492" s="56"/>
      <c r="F492" s="56"/>
      <c r="G492" s="56"/>
      <c r="H492" s="37"/>
      <c r="I492" s="41"/>
      <c r="J492" s="41"/>
      <c r="K492" s="146"/>
      <c r="L492" s="19" t="s">
        <v>205</v>
      </c>
      <c r="M492" s="22"/>
      <c r="N492" s="148">
        <v>21</v>
      </c>
      <c r="O492" s="20"/>
      <c r="P492" s="21"/>
      <c r="Q492" s="21" t="str">
        <f>IFERROR(IF((+O492/P492)&gt;100%,100%,(O492/P492)),"")</f>
        <v/>
      </c>
      <c r="R492" s="25"/>
      <c r="S492" s="25"/>
      <c r="T492" s="23"/>
      <c r="U492" s="30"/>
      <c r="V492" s="16"/>
      <c r="W492" s="16"/>
      <c r="X492" s="16"/>
      <c r="Y492" s="27"/>
      <c r="Z492" s="27"/>
      <c r="AA492" s="28"/>
      <c r="AB492" s="28"/>
      <c r="AC492" s="29" t="s">
        <v>585</v>
      </c>
    </row>
    <row r="493" spans="1:29" ht="30.75" customHeight="1" x14ac:dyDescent="0.25">
      <c r="A493" s="40"/>
      <c r="B493" s="120"/>
      <c r="C493" s="41"/>
      <c r="D493" s="41"/>
      <c r="E493" s="56"/>
      <c r="F493" s="56"/>
      <c r="G493" s="56"/>
      <c r="H493" s="37"/>
      <c r="I493" s="41"/>
      <c r="J493" s="41"/>
      <c r="K493" s="147"/>
      <c r="L493" s="35" t="s">
        <v>29</v>
      </c>
      <c r="M493" s="21"/>
      <c r="N493" s="21"/>
      <c r="O493" s="21"/>
      <c r="P493" s="21"/>
      <c r="Q493" s="21" t="str">
        <f>IFERROR(IF((+O493/P493)&gt;100%,100%,(O493/P493)),"")</f>
        <v/>
      </c>
      <c r="R493" s="25"/>
      <c r="S493" s="24"/>
      <c r="T493" s="23"/>
      <c r="U493" s="16"/>
      <c r="V493" s="16"/>
      <c r="W493" s="16"/>
      <c r="X493" s="16"/>
      <c r="Y493" s="27"/>
      <c r="Z493" s="27"/>
      <c r="AA493" s="28"/>
      <c r="AB493" s="28"/>
      <c r="AC493" s="29" t="s">
        <v>585</v>
      </c>
    </row>
    <row r="494" spans="1:29" ht="30.75" customHeight="1" x14ac:dyDescent="0.25">
      <c r="A494" s="33" t="s">
        <v>2</v>
      </c>
      <c r="B494" s="33" t="s">
        <v>83</v>
      </c>
      <c r="C494" s="33" t="s">
        <v>3</v>
      </c>
      <c r="D494" s="33" t="s">
        <v>4</v>
      </c>
      <c r="E494" s="33" t="s">
        <v>5</v>
      </c>
      <c r="F494" s="33" t="s">
        <v>6</v>
      </c>
      <c r="G494" s="33" t="s">
        <v>7</v>
      </c>
      <c r="H494" s="33" t="s">
        <v>8</v>
      </c>
      <c r="I494" s="33" t="s">
        <v>9</v>
      </c>
      <c r="J494" s="33" t="s">
        <v>10</v>
      </c>
      <c r="K494" s="33" t="s">
        <v>85</v>
      </c>
      <c r="L494" s="33" t="s">
        <v>11</v>
      </c>
      <c r="M494" s="33" t="s">
        <v>12</v>
      </c>
      <c r="N494" s="33" t="s">
        <v>13</v>
      </c>
      <c r="O494" s="33" t="s">
        <v>14</v>
      </c>
      <c r="P494" s="33" t="s">
        <v>15</v>
      </c>
      <c r="Q494" s="33" t="s">
        <v>16</v>
      </c>
      <c r="R494" s="33" t="s">
        <v>79</v>
      </c>
      <c r="S494" s="34" t="s">
        <v>18</v>
      </c>
      <c r="T494" s="34" t="s">
        <v>19</v>
      </c>
      <c r="U494" s="32" t="s">
        <v>80</v>
      </c>
      <c r="V494" s="32" t="s">
        <v>20</v>
      </c>
      <c r="W494" s="32" t="s">
        <v>84</v>
      </c>
      <c r="X494" s="32" t="s">
        <v>21</v>
      </c>
      <c r="Y494" s="32" t="s">
        <v>81</v>
      </c>
      <c r="Z494" s="32" t="s">
        <v>82</v>
      </c>
      <c r="AA494" s="32" t="s">
        <v>22</v>
      </c>
      <c r="AB494" s="32" t="s">
        <v>23</v>
      </c>
      <c r="AC494" s="32" t="s">
        <v>24</v>
      </c>
    </row>
    <row r="495" spans="1:29" ht="30.75" customHeight="1" x14ac:dyDescent="0.25">
      <c r="A495" s="38">
        <v>1</v>
      </c>
      <c r="B495" s="37" t="s">
        <v>586</v>
      </c>
      <c r="C495" s="37" t="s">
        <v>587</v>
      </c>
      <c r="D495" s="37" t="s">
        <v>588</v>
      </c>
      <c r="E495" s="37" t="s">
        <v>88</v>
      </c>
      <c r="F495" s="37" t="s">
        <v>89</v>
      </c>
      <c r="G495" s="37" t="s">
        <v>25</v>
      </c>
      <c r="H495" s="37" t="s">
        <v>589</v>
      </c>
      <c r="I495" s="37" t="s">
        <v>590</v>
      </c>
      <c r="J495" s="37" t="s">
        <v>591</v>
      </c>
      <c r="K495" s="37" t="s">
        <v>592</v>
      </c>
      <c r="L495" s="8" t="s">
        <v>38</v>
      </c>
      <c r="M495" s="8"/>
      <c r="N495" s="8">
        <v>470</v>
      </c>
      <c r="O495" s="20"/>
      <c r="P495" s="21"/>
      <c r="Q495" s="21" t="str">
        <f t="shared" ref="Q495:Q497" si="58">IFERROR(IF((+O495/P495)&gt;100%,100%,(O495/P495)),"")</f>
        <v/>
      </c>
      <c r="R495" s="22"/>
      <c r="S495" s="22"/>
      <c r="T495" s="31"/>
      <c r="U495" s="30"/>
      <c r="V495" s="16"/>
      <c r="W495" s="16"/>
      <c r="X495" s="16"/>
      <c r="Y495" s="27"/>
      <c r="Z495" s="16"/>
      <c r="AA495" s="16"/>
      <c r="AB495" s="16"/>
      <c r="AC495" s="29" t="s">
        <v>606</v>
      </c>
    </row>
    <row r="496" spans="1:29" ht="30.75" customHeight="1" x14ac:dyDescent="0.25">
      <c r="A496" s="39"/>
      <c r="B496" s="37"/>
      <c r="C496" s="37" t="s">
        <v>587</v>
      </c>
      <c r="D496" s="37" t="s">
        <v>588</v>
      </c>
      <c r="E496" s="37" t="s">
        <v>88</v>
      </c>
      <c r="F496" s="37" t="s">
        <v>89</v>
      </c>
      <c r="G496" s="37" t="s">
        <v>25</v>
      </c>
      <c r="H496" s="37" t="s">
        <v>589</v>
      </c>
      <c r="I496" s="37" t="s">
        <v>590</v>
      </c>
      <c r="J496" s="37" t="s">
        <v>591</v>
      </c>
      <c r="K496" s="37"/>
      <c r="L496" s="8" t="s">
        <v>39</v>
      </c>
      <c r="M496" s="8"/>
      <c r="N496" s="8">
        <v>470</v>
      </c>
      <c r="O496" s="20"/>
      <c r="P496" s="21"/>
      <c r="Q496" s="21" t="str">
        <f t="shared" si="58"/>
        <v/>
      </c>
      <c r="R496" s="22"/>
      <c r="S496" s="22"/>
      <c r="T496" s="31"/>
      <c r="U496" s="30"/>
      <c r="V496" s="16"/>
      <c r="W496" s="16"/>
      <c r="X496" s="16"/>
      <c r="Y496" s="27"/>
      <c r="Z496" s="27"/>
      <c r="AA496" s="28"/>
      <c r="AB496" s="28"/>
      <c r="AC496" s="29" t="s">
        <v>606</v>
      </c>
    </row>
    <row r="497" spans="1:29" ht="30.75" customHeight="1" x14ac:dyDescent="0.25">
      <c r="A497" s="39"/>
      <c r="B497" s="37"/>
      <c r="C497" s="37" t="s">
        <v>587</v>
      </c>
      <c r="D497" s="37" t="s">
        <v>588</v>
      </c>
      <c r="E497" s="37" t="s">
        <v>88</v>
      </c>
      <c r="F497" s="37" t="s">
        <v>89</v>
      </c>
      <c r="G497" s="37" t="s">
        <v>25</v>
      </c>
      <c r="H497" s="37" t="s">
        <v>589</v>
      </c>
      <c r="I497" s="37" t="s">
        <v>590</v>
      </c>
      <c r="J497" s="37" t="s">
        <v>591</v>
      </c>
      <c r="K497" s="37"/>
      <c r="L497" s="8" t="s">
        <v>40</v>
      </c>
      <c r="M497" s="8"/>
      <c r="N497" s="8">
        <v>470</v>
      </c>
      <c r="O497" s="20"/>
      <c r="P497" s="21"/>
      <c r="Q497" s="21" t="str">
        <f t="shared" si="58"/>
        <v/>
      </c>
      <c r="R497" s="22"/>
      <c r="S497" s="22"/>
      <c r="T497" s="31"/>
      <c r="U497" s="30"/>
      <c r="V497" s="16"/>
      <c r="W497" s="16"/>
      <c r="X497" s="16"/>
      <c r="Y497" s="27"/>
      <c r="Z497" s="27"/>
      <c r="AA497" s="28"/>
      <c r="AB497" s="28"/>
      <c r="AC497" s="29" t="s">
        <v>606</v>
      </c>
    </row>
    <row r="498" spans="1:29" ht="30.75" customHeight="1" x14ac:dyDescent="0.25">
      <c r="A498" s="39"/>
      <c r="B498" s="37"/>
      <c r="C498" s="37" t="s">
        <v>587</v>
      </c>
      <c r="D498" s="37" t="s">
        <v>588</v>
      </c>
      <c r="E498" s="37" t="s">
        <v>88</v>
      </c>
      <c r="F498" s="37" t="s">
        <v>89</v>
      </c>
      <c r="G498" s="37" t="s">
        <v>25</v>
      </c>
      <c r="H498" s="37" t="s">
        <v>589</v>
      </c>
      <c r="I498" s="37" t="s">
        <v>590</v>
      </c>
      <c r="J498" s="37" t="s">
        <v>591</v>
      </c>
      <c r="K498" s="37"/>
      <c r="L498" s="8" t="s">
        <v>41</v>
      </c>
      <c r="M498" s="22"/>
      <c r="N498" s="8">
        <f>1850-N497-N496-N495</f>
        <v>440</v>
      </c>
      <c r="O498" s="20"/>
      <c r="P498" s="21"/>
      <c r="Q498" s="21" t="str">
        <f>IFERROR(IF((+O498/P498)&gt;100%,100%,(O498/P498)),"")</f>
        <v/>
      </c>
      <c r="R498" s="22"/>
      <c r="S498" s="22"/>
      <c r="T498" s="31"/>
      <c r="U498" s="30"/>
      <c r="V498" s="16"/>
      <c r="W498" s="16"/>
      <c r="X498" s="16"/>
      <c r="Y498" s="27"/>
      <c r="Z498" s="27"/>
      <c r="AA498" s="28"/>
      <c r="AB498" s="28"/>
      <c r="AC498" s="29" t="s">
        <v>606</v>
      </c>
    </row>
    <row r="499" spans="1:29" ht="30.75" customHeight="1" x14ac:dyDescent="0.25">
      <c r="A499" s="40"/>
      <c r="B499" s="37"/>
      <c r="C499" s="37" t="s">
        <v>587</v>
      </c>
      <c r="D499" s="37" t="s">
        <v>588</v>
      </c>
      <c r="E499" s="37" t="s">
        <v>88</v>
      </c>
      <c r="F499" s="37" t="s">
        <v>89</v>
      </c>
      <c r="G499" s="37" t="s">
        <v>25</v>
      </c>
      <c r="H499" s="37" t="s">
        <v>589</v>
      </c>
      <c r="I499" s="37" t="s">
        <v>590</v>
      </c>
      <c r="J499" s="37" t="s">
        <v>591</v>
      </c>
      <c r="K499" s="37"/>
      <c r="L499" s="35" t="s">
        <v>29</v>
      </c>
      <c r="M499" s="21"/>
      <c r="N499" s="21"/>
      <c r="O499" s="21"/>
      <c r="P499" s="21"/>
      <c r="Q499" s="21" t="str">
        <f>IFERROR(IF((+O499/P499)&gt;100%,100%,(O499/P499)),"")</f>
        <v/>
      </c>
      <c r="R499" s="22"/>
      <c r="S499" s="24"/>
      <c r="T499" s="31"/>
      <c r="U499" s="16"/>
      <c r="V499" s="16"/>
      <c r="W499" s="16"/>
      <c r="X499" s="16"/>
      <c r="Y499" s="27"/>
      <c r="Z499" s="27"/>
      <c r="AA499" s="28"/>
      <c r="AB499" s="28"/>
      <c r="AC499" s="29" t="s">
        <v>606</v>
      </c>
    </row>
    <row r="500" spans="1:29" ht="30.75" customHeight="1" x14ac:dyDescent="0.25">
      <c r="A500" s="33" t="s">
        <v>2</v>
      </c>
      <c r="B500" s="33" t="s">
        <v>83</v>
      </c>
      <c r="C500" s="33" t="s">
        <v>3</v>
      </c>
      <c r="D500" s="33" t="s">
        <v>4</v>
      </c>
      <c r="E500" s="33" t="s">
        <v>5</v>
      </c>
      <c r="F500" s="33" t="s">
        <v>6</v>
      </c>
      <c r="G500" s="33" t="s">
        <v>7</v>
      </c>
      <c r="H500" s="33" t="s">
        <v>8</v>
      </c>
      <c r="I500" s="33" t="s">
        <v>9</v>
      </c>
      <c r="J500" s="33" t="s">
        <v>10</v>
      </c>
      <c r="K500" s="33" t="s">
        <v>85</v>
      </c>
      <c r="L500" s="33" t="s">
        <v>11</v>
      </c>
      <c r="M500" s="33" t="s">
        <v>12</v>
      </c>
      <c r="N500" s="33" t="s">
        <v>13</v>
      </c>
      <c r="O500" s="33" t="s">
        <v>14</v>
      </c>
      <c r="P500" s="33" t="s">
        <v>15</v>
      </c>
      <c r="Q500" s="33" t="s">
        <v>16</v>
      </c>
      <c r="R500" s="33" t="s">
        <v>79</v>
      </c>
      <c r="S500" s="34" t="s">
        <v>18</v>
      </c>
      <c r="T500" s="34" t="s">
        <v>19</v>
      </c>
      <c r="U500" s="32" t="s">
        <v>80</v>
      </c>
      <c r="V500" s="32" t="s">
        <v>20</v>
      </c>
      <c r="W500" s="32" t="s">
        <v>84</v>
      </c>
      <c r="X500" s="32" t="s">
        <v>21</v>
      </c>
      <c r="Y500" s="32" t="s">
        <v>81</v>
      </c>
      <c r="Z500" s="32" t="s">
        <v>82</v>
      </c>
      <c r="AA500" s="32" t="s">
        <v>22</v>
      </c>
      <c r="AB500" s="32" t="s">
        <v>23</v>
      </c>
      <c r="AC500" s="32" t="s">
        <v>24</v>
      </c>
    </row>
    <row r="501" spans="1:29" ht="30.75" customHeight="1" x14ac:dyDescent="0.25">
      <c r="A501" s="38">
        <v>2</v>
      </c>
      <c r="B501" s="37" t="s">
        <v>593</v>
      </c>
      <c r="C501" s="37" t="s">
        <v>594</v>
      </c>
      <c r="D501" s="37" t="s">
        <v>595</v>
      </c>
      <c r="E501" s="37" t="s">
        <v>136</v>
      </c>
      <c r="F501" s="37" t="s">
        <v>89</v>
      </c>
      <c r="G501" s="37" t="s">
        <v>25</v>
      </c>
      <c r="H501" s="37" t="s">
        <v>596</v>
      </c>
      <c r="I501" s="37" t="s">
        <v>597</v>
      </c>
      <c r="J501" s="37" t="s">
        <v>598</v>
      </c>
      <c r="K501" s="37" t="s">
        <v>599</v>
      </c>
      <c r="L501" s="8" t="s">
        <v>38</v>
      </c>
      <c r="M501" s="8"/>
      <c r="N501" s="8">
        <v>280000</v>
      </c>
      <c r="O501" s="20"/>
      <c r="P501" s="21"/>
      <c r="Q501" s="21" t="str">
        <f t="shared" ref="Q501:Q503" si="59">IFERROR(IF((+O501/P501)&gt;100%,100%,(O501/P501)),"")</f>
        <v/>
      </c>
      <c r="R501" s="22"/>
      <c r="S501" s="22"/>
      <c r="T501" s="31"/>
      <c r="U501" s="30"/>
      <c r="V501" s="16"/>
      <c r="W501" s="16"/>
      <c r="X501" s="16"/>
      <c r="Y501" s="27"/>
      <c r="Z501" s="16"/>
      <c r="AA501" s="16"/>
      <c r="AB501" s="16"/>
      <c r="AC501" s="29" t="s">
        <v>606</v>
      </c>
    </row>
    <row r="502" spans="1:29" ht="30.75" customHeight="1" x14ac:dyDescent="0.25">
      <c r="A502" s="39"/>
      <c r="B502" s="37" t="s">
        <v>593</v>
      </c>
      <c r="C502" s="37" t="s">
        <v>594</v>
      </c>
      <c r="D502" s="37" t="s">
        <v>595</v>
      </c>
      <c r="E502" s="37" t="s">
        <v>136</v>
      </c>
      <c r="F502" s="37" t="s">
        <v>89</v>
      </c>
      <c r="G502" s="37" t="s">
        <v>25</v>
      </c>
      <c r="H502" s="37" t="s">
        <v>596</v>
      </c>
      <c r="I502" s="37" t="s">
        <v>597</v>
      </c>
      <c r="J502" s="37" t="s">
        <v>598</v>
      </c>
      <c r="K502" s="37"/>
      <c r="L502" s="8" t="s">
        <v>39</v>
      </c>
      <c r="M502" s="8"/>
      <c r="N502" s="8">
        <v>280000</v>
      </c>
      <c r="O502" s="20"/>
      <c r="P502" s="21"/>
      <c r="Q502" s="21" t="str">
        <f t="shared" si="59"/>
        <v/>
      </c>
      <c r="R502" s="22"/>
      <c r="S502" s="22"/>
      <c r="T502" s="31"/>
      <c r="U502" s="30"/>
      <c r="V502" s="16"/>
      <c r="W502" s="16"/>
      <c r="X502" s="16"/>
      <c r="Y502" s="27"/>
      <c r="Z502" s="27"/>
      <c r="AA502" s="28"/>
      <c r="AB502" s="28"/>
      <c r="AC502" s="29" t="s">
        <v>606</v>
      </c>
    </row>
    <row r="503" spans="1:29" ht="30.75" customHeight="1" x14ac:dyDescent="0.25">
      <c r="A503" s="39"/>
      <c r="B503" s="37" t="s">
        <v>593</v>
      </c>
      <c r="C503" s="37" t="s">
        <v>594</v>
      </c>
      <c r="D503" s="37" t="s">
        <v>595</v>
      </c>
      <c r="E503" s="37" t="s">
        <v>136</v>
      </c>
      <c r="F503" s="37" t="s">
        <v>89</v>
      </c>
      <c r="G503" s="37" t="s">
        <v>25</v>
      </c>
      <c r="H503" s="37" t="s">
        <v>596</v>
      </c>
      <c r="I503" s="37" t="s">
        <v>597</v>
      </c>
      <c r="J503" s="37" t="s">
        <v>598</v>
      </c>
      <c r="K503" s="37"/>
      <c r="L503" s="8" t="s">
        <v>40</v>
      </c>
      <c r="M503" s="8"/>
      <c r="N503" s="8">
        <v>280000</v>
      </c>
      <c r="O503" s="20"/>
      <c r="P503" s="21"/>
      <c r="Q503" s="21" t="str">
        <f t="shared" si="59"/>
        <v/>
      </c>
      <c r="R503" s="22"/>
      <c r="S503" s="22"/>
      <c r="T503" s="31"/>
      <c r="U503" s="30"/>
      <c r="V503" s="16"/>
      <c r="W503" s="16"/>
      <c r="X503" s="16"/>
      <c r="Y503" s="27"/>
      <c r="Z503" s="27"/>
      <c r="AA503" s="28"/>
      <c r="AB503" s="28"/>
      <c r="AC503" s="29" t="s">
        <v>606</v>
      </c>
    </row>
    <row r="504" spans="1:29" ht="30.75" customHeight="1" x14ac:dyDescent="0.25">
      <c r="A504" s="39"/>
      <c r="B504" s="37" t="s">
        <v>593</v>
      </c>
      <c r="C504" s="37" t="s">
        <v>594</v>
      </c>
      <c r="D504" s="37" t="s">
        <v>595</v>
      </c>
      <c r="E504" s="37" t="s">
        <v>136</v>
      </c>
      <c r="F504" s="37" t="s">
        <v>89</v>
      </c>
      <c r="G504" s="37" t="s">
        <v>25</v>
      </c>
      <c r="H504" s="37" t="s">
        <v>596</v>
      </c>
      <c r="I504" s="37" t="s">
        <v>597</v>
      </c>
      <c r="J504" s="37" t="s">
        <v>598</v>
      </c>
      <c r="K504" s="37"/>
      <c r="L504" s="8" t="s">
        <v>41</v>
      </c>
      <c r="M504" s="22"/>
      <c r="N504" s="8">
        <f>1155000-N503-N502-N501</f>
        <v>315000</v>
      </c>
      <c r="O504" s="20"/>
      <c r="P504" s="21"/>
      <c r="Q504" s="21" t="str">
        <f>IFERROR(IF((+O504/P504)&gt;100%,100%,(O504/P504)),"")</f>
        <v/>
      </c>
      <c r="R504" s="22"/>
      <c r="S504" s="22"/>
      <c r="T504" s="31"/>
      <c r="U504" s="30"/>
      <c r="V504" s="16"/>
      <c r="W504" s="16"/>
      <c r="X504" s="16"/>
      <c r="Y504" s="27"/>
      <c r="Z504" s="27"/>
      <c r="AA504" s="28"/>
      <c r="AB504" s="28"/>
      <c r="AC504" s="29" t="s">
        <v>606</v>
      </c>
    </row>
    <row r="505" spans="1:29" ht="30.75" customHeight="1" x14ac:dyDescent="0.25">
      <c r="A505" s="40"/>
      <c r="B505" s="37" t="s">
        <v>593</v>
      </c>
      <c r="C505" s="37" t="s">
        <v>594</v>
      </c>
      <c r="D505" s="37" t="s">
        <v>595</v>
      </c>
      <c r="E505" s="37" t="s">
        <v>136</v>
      </c>
      <c r="F505" s="37" t="s">
        <v>89</v>
      </c>
      <c r="G505" s="37" t="s">
        <v>25</v>
      </c>
      <c r="H505" s="37" t="s">
        <v>596</v>
      </c>
      <c r="I505" s="37" t="s">
        <v>597</v>
      </c>
      <c r="J505" s="37" t="s">
        <v>598</v>
      </c>
      <c r="K505" s="37"/>
      <c r="L505" s="35" t="s">
        <v>29</v>
      </c>
      <c r="M505" s="21"/>
      <c r="N505" s="21"/>
      <c r="O505" s="21"/>
      <c r="P505" s="21"/>
      <c r="Q505" s="21" t="str">
        <f>IFERROR(IF((+O505/P505)&gt;100%,100%,(O505/P505)),"")</f>
        <v/>
      </c>
      <c r="R505" s="22"/>
      <c r="S505" s="24"/>
      <c r="T505" s="31"/>
      <c r="U505" s="16"/>
      <c r="V505" s="16"/>
      <c r="W505" s="16"/>
      <c r="X505" s="16"/>
      <c r="Y505" s="27"/>
      <c r="Z505" s="27"/>
      <c r="AA505" s="28"/>
      <c r="AB505" s="28"/>
      <c r="AC505" s="29" t="s">
        <v>606</v>
      </c>
    </row>
    <row r="506" spans="1:29" ht="30.75" customHeight="1" x14ac:dyDescent="0.25">
      <c r="A506" s="33" t="s">
        <v>2</v>
      </c>
      <c r="B506" s="33" t="s">
        <v>83</v>
      </c>
      <c r="C506" s="33" t="s">
        <v>3</v>
      </c>
      <c r="D506" s="33" t="s">
        <v>4</v>
      </c>
      <c r="E506" s="33" t="s">
        <v>5</v>
      </c>
      <c r="F506" s="33" t="s">
        <v>6</v>
      </c>
      <c r="G506" s="33" t="s">
        <v>7</v>
      </c>
      <c r="H506" s="33" t="s">
        <v>8</v>
      </c>
      <c r="I506" s="33" t="s">
        <v>9</v>
      </c>
      <c r="J506" s="33" t="s">
        <v>10</v>
      </c>
      <c r="K506" s="33" t="s">
        <v>85</v>
      </c>
      <c r="L506" s="33" t="s">
        <v>11</v>
      </c>
      <c r="M506" s="33" t="s">
        <v>12</v>
      </c>
      <c r="N506" s="33" t="s">
        <v>13</v>
      </c>
      <c r="O506" s="33" t="s">
        <v>14</v>
      </c>
      <c r="P506" s="33" t="s">
        <v>15</v>
      </c>
      <c r="Q506" s="33" t="s">
        <v>16</v>
      </c>
      <c r="R506" s="33" t="s">
        <v>79</v>
      </c>
      <c r="S506" s="34" t="s">
        <v>18</v>
      </c>
      <c r="T506" s="34" t="s">
        <v>19</v>
      </c>
      <c r="U506" s="32" t="s">
        <v>80</v>
      </c>
      <c r="V506" s="32" t="s">
        <v>20</v>
      </c>
      <c r="W506" s="32" t="s">
        <v>84</v>
      </c>
      <c r="X506" s="32" t="s">
        <v>21</v>
      </c>
      <c r="Y506" s="32" t="s">
        <v>81</v>
      </c>
      <c r="Z506" s="32" t="s">
        <v>82</v>
      </c>
      <c r="AA506" s="32" t="s">
        <v>22</v>
      </c>
      <c r="AB506" s="32" t="s">
        <v>23</v>
      </c>
      <c r="AC506" s="32" t="s">
        <v>24</v>
      </c>
    </row>
    <row r="507" spans="1:29" ht="30.75" customHeight="1" x14ac:dyDescent="0.25">
      <c r="A507" s="38">
        <v>3</v>
      </c>
      <c r="B507" s="37" t="s">
        <v>586</v>
      </c>
      <c r="C507" s="37" t="s">
        <v>600</v>
      </c>
      <c r="D507" s="37" t="s">
        <v>601</v>
      </c>
      <c r="E507" s="37" t="s">
        <v>136</v>
      </c>
      <c r="F507" s="37" t="s">
        <v>89</v>
      </c>
      <c r="G507" s="37" t="s">
        <v>25</v>
      </c>
      <c r="H507" s="37" t="s">
        <v>602</v>
      </c>
      <c r="I507" s="37" t="s">
        <v>603</v>
      </c>
      <c r="J507" s="37" t="s">
        <v>604</v>
      </c>
      <c r="K507" s="37" t="s">
        <v>605</v>
      </c>
      <c r="L507" s="8" t="s">
        <v>38</v>
      </c>
      <c r="M507" s="8"/>
      <c r="N507" s="8"/>
      <c r="O507" s="20"/>
      <c r="P507" s="21"/>
      <c r="Q507" s="21" t="str">
        <f t="shared" ref="Q507:Q509" si="60">IFERROR(IF((+O507/P507)&gt;100%,100%,(O507/P507)),"")</f>
        <v/>
      </c>
      <c r="R507" s="22"/>
      <c r="S507" s="22"/>
      <c r="T507" s="31"/>
      <c r="U507" s="30"/>
      <c r="V507" s="16"/>
      <c r="W507" s="16"/>
      <c r="X507" s="16"/>
      <c r="Y507" s="27"/>
      <c r="Z507" s="16"/>
      <c r="AA507" s="16"/>
      <c r="AB507" s="16"/>
      <c r="AC507" s="29" t="s">
        <v>606</v>
      </c>
    </row>
    <row r="508" spans="1:29" ht="30.75" customHeight="1" x14ac:dyDescent="0.25">
      <c r="A508" s="39"/>
      <c r="B508" s="37" t="s">
        <v>586</v>
      </c>
      <c r="C508" s="37" t="s">
        <v>600</v>
      </c>
      <c r="D508" s="37" t="s">
        <v>601</v>
      </c>
      <c r="E508" s="37" t="s">
        <v>136</v>
      </c>
      <c r="F508" s="37" t="s">
        <v>89</v>
      </c>
      <c r="G508" s="37" t="s">
        <v>25</v>
      </c>
      <c r="H508" s="37" t="s">
        <v>602</v>
      </c>
      <c r="I508" s="37" t="s">
        <v>603</v>
      </c>
      <c r="J508" s="37" t="s">
        <v>604</v>
      </c>
      <c r="K508" s="37"/>
      <c r="L508" s="8" t="s">
        <v>39</v>
      </c>
      <c r="M508" s="8"/>
      <c r="N508" s="8"/>
      <c r="O508" s="20"/>
      <c r="P508" s="21"/>
      <c r="Q508" s="21" t="str">
        <f t="shared" si="60"/>
        <v/>
      </c>
      <c r="R508" s="22"/>
      <c r="S508" s="22"/>
      <c r="T508" s="31"/>
      <c r="U508" s="30"/>
      <c r="V508" s="16"/>
      <c r="W508" s="16"/>
      <c r="X508" s="16"/>
      <c r="Y508" s="27"/>
      <c r="Z508" s="27"/>
      <c r="AA508" s="28"/>
      <c r="AB508" s="28"/>
      <c r="AC508" s="29" t="s">
        <v>606</v>
      </c>
    </row>
    <row r="509" spans="1:29" ht="30.75" customHeight="1" x14ac:dyDescent="0.25">
      <c r="A509" s="39"/>
      <c r="B509" s="37" t="s">
        <v>586</v>
      </c>
      <c r="C509" s="37" t="s">
        <v>600</v>
      </c>
      <c r="D509" s="37" t="s">
        <v>601</v>
      </c>
      <c r="E509" s="37" t="s">
        <v>136</v>
      </c>
      <c r="F509" s="37" t="s">
        <v>89</v>
      </c>
      <c r="G509" s="37" t="s">
        <v>25</v>
      </c>
      <c r="H509" s="37" t="s">
        <v>602</v>
      </c>
      <c r="I509" s="37" t="s">
        <v>603</v>
      </c>
      <c r="J509" s="37" t="s">
        <v>604</v>
      </c>
      <c r="K509" s="37"/>
      <c r="L509" s="8" t="s">
        <v>40</v>
      </c>
      <c r="M509" s="8"/>
      <c r="N509" s="8"/>
      <c r="O509" s="20"/>
      <c r="P509" s="21"/>
      <c r="Q509" s="21" t="str">
        <f t="shared" si="60"/>
        <v/>
      </c>
      <c r="R509" s="22"/>
      <c r="S509" s="22"/>
      <c r="T509" s="31"/>
      <c r="U509" s="30"/>
      <c r="V509" s="16"/>
      <c r="W509" s="16"/>
      <c r="X509" s="16"/>
      <c r="Y509" s="27"/>
      <c r="Z509" s="27"/>
      <c r="AA509" s="28"/>
      <c r="AB509" s="28"/>
      <c r="AC509" s="29" t="s">
        <v>606</v>
      </c>
    </row>
    <row r="510" spans="1:29" ht="30.75" customHeight="1" x14ac:dyDescent="0.25">
      <c r="A510" s="39"/>
      <c r="B510" s="37" t="s">
        <v>586</v>
      </c>
      <c r="C510" s="37" t="s">
        <v>600</v>
      </c>
      <c r="D510" s="37" t="s">
        <v>601</v>
      </c>
      <c r="E510" s="37" t="s">
        <v>136</v>
      </c>
      <c r="F510" s="37" t="s">
        <v>89</v>
      </c>
      <c r="G510" s="37" t="s">
        <v>25</v>
      </c>
      <c r="H510" s="37" t="s">
        <v>602</v>
      </c>
      <c r="I510" s="37" t="s">
        <v>603</v>
      </c>
      <c r="J510" s="37" t="s">
        <v>604</v>
      </c>
      <c r="K510" s="37"/>
      <c r="L510" s="8" t="s">
        <v>41</v>
      </c>
      <c r="M510" s="22"/>
      <c r="N510" s="8"/>
      <c r="O510" s="20"/>
      <c r="P510" s="21"/>
      <c r="Q510" s="21" t="str">
        <f>IFERROR(IF((+O510/P510)&gt;100%,100%,(O510/P510)),"")</f>
        <v/>
      </c>
      <c r="R510" s="22"/>
      <c r="S510" s="22"/>
      <c r="T510" s="31"/>
      <c r="U510" s="30"/>
      <c r="V510" s="16"/>
      <c r="W510" s="16"/>
      <c r="X510" s="16"/>
      <c r="Y510" s="27"/>
      <c r="Z510" s="27"/>
      <c r="AA510" s="28"/>
      <c r="AB510" s="28"/>
      <c r="AC510" s="29" t="s">
        <v>606</v>
      </c>
    </row>
    <row r="511" spans="1:29" ht="30.75" customHeight="1" x14ac:dyDescent="0.25">
      <c r="A511" s="40"/>
      <c r="B511" s="37" t="s">
        <v>586</v>
      </c>
      <c r="C511" s="37" t="s">
        <v>600</v>
      </c>
      <c r="D511" s="37" t="s">
        <v>601</v>
      </c>
      <c r="E511" s="37" t="s">
        <v>136</v>
      </c>
      <c r="F511" s="37" t="s">
        <v>89</v>
      </c>
      <c r="G511" s="37" t="s">
        <v>25</v>
      </c>
      <c r="H511" s="37" t="s">
        <v>602</v>
      </c>
      <c r="I511" s="37" t="s">
        <v>603</v>
      </c>
      <c r="J511" s="37" t="s">
        <v>604</v>
      </c>
      <c r="K511" s="37"/>
      <c r="L511" s="35" t="s">
        <v>29</v>
      </c>
      <c r="M511" s="21"/>
      <c r="N511" s="21"/>
      <c r="O511" s="21"/>
      <c r="P511" s="21"/>
      <c r="Q511" s="21" t="str">
        <f>IFERROR(IF((+O511/P511)&gt;100%,100%,(O511/P511)),"")</f>
        <v/>
      </c>
      <c r="R511" s="22"/>
      <c r="S511" s="24"/>
      <c r="T511" s="31"/>
      <c r="U511" s="16"/>
      <c r="V511" s="16"/>
      <c r="W511" s="16"/>
      <c r="X511" s="16"/>
      <c r="Y511" s="27"/>
      <c r="Z511" s="27"/>
      <c r="AA511" s="28"/>
      <c r="AB511" s="28"/>
      <c r="AC511" s="29" t="s">
        <v>606</v>
      </c>
    </row>
    <row r="512" spans="1:29" ht="30.75" customHeight="1" x14ac:dyDescent="0.25">
      <c r="A512" s="33" t="s">
        <v>2</v>
      </c>
      <c r="B512" s="33" t="s">
        <v>83</v>
      </c>
      <c r="C512" s="33" t="s">
        <v>3</v>
      </c>
      <c r="D512" s="33" t="s">
        <v>4</v>
      </c>
      <c r="E512" s="33" t="s">
        <v>5</v>
      </c>
      <c r="F512" s="33" t="s">
        <v>6</v>
      </c>
      <c r="G512" s="33" t="s">
        <v>7</v>
      </c>
      <c r="H512" s="33" t="s">
        <v>8</v>
      </c>
      <c r="I512" s="33" t="s">
        <v>9</v>
      </c>
      <c r="J512" s="33" t="s">
        <v>10</v>
      </c>
      <c r="K512" s="33" t="s">
        <v>85</v>
      </c>
      <c r="L512" s="33" t="s">
        <v>11</v>
      </c>
      <c r="M512" s="33" t="s">
        <v>12</v>
      </c>
      <c r="N512" s="33" t="s">
        <v>13</v>
      </c>
      <c r="O512" s="33" t="s">
        <v>14</v>
      </c>
      <c r="P512" s="33" t="s">
        <v>15</v>
      </c>
      <c r="Q512" s="33" t="s">
        <v>16</v>
      </c>
      <c r="R512" s="33" t="s">
        <v>79</v>
      </c>
      <c r="S512" s="34" t="s">
        <v>18</v>
      </c>
      <c r="T512" s="34" t="s">
        <v>19</v>
      </c>
      <c r="U512" s="32" t="s">
        <v>80</v>
      </c>
      <c r="V512" s="32" t="s">
        <v>20</v>
      </c>
      <c r="W512" s="32" t="s">
        <v>84</v>
      </c>
      <c r="X512" s="32" t="s">
        <v>21</v>
      </c>
      <c r="Y512" s="32" t="s">
        <v>81</v>
      </c>
      <c r="Z512" s="32" t="s">
        <v>82</v>
      </c>
      <c r="AA512" s="32" t="s">
        <v>22</v>
      </c>
      <c r="AB512" s="32" t="s">
        <v>23</v>
      </c>
      <c r="AC512" s="32" t="s">
        <v>24</v>
      </c>
    </row>
    <row r="513" spans="1:29" ht="30.75" customHeight="1" x14ac:dyDescent="0.25">
      <c r="A513" s="38">
        <v>1</v>
      </c>
      <c r="B513" s="53" t="s">
        <v>515</v>
      </c>
      <c r="C513" s="53" t="s">
        <v>607</v>
      </c>
      <c r="D513" s="53" t="s">
        <v>608</v>
      </c>
      <c r="E513" s="53" t="s">
        <v>88</v>
      </c>
      <c r="F513" s="53" t="s">
        <v>89</v>
      </c>
      <c r="G513" s="53" t="s">
        <v>25</v>
      </c>
      <c r="H513" s="53" t="s">
        <v>609</v>
      </c>
      <c r="I513" s="44" t="s">
        <v>519</v>
      </c>
      <c r="J513" s="53" t="s">
        <v>610</v>
      </c>
      <c r="K513" s="37"/>
      <c r="L513" s="8" t="s">
        <v>38</v>
      </c>
      <c r="M513" s="8"/>
      <c r="N513" s="8"/>
      <c r="O513" s="20"/>
      <c r="P513" s="21"/>
      <c r="Q513" s="21" t="str">
        <f t="shared" ref="Q513:Q515" si="61">IFERROR(IF((+O513/P513)&gt;100%,100%,(O513/P513)),"")</f>
        <v/>
      </c>
      <c r="R513" s="22"/>
      <c r="S513" s="22"/>
      <c r="T513" s="31"/>
      <c r="U513" s="30"/>
      <c r="V513" s="16"/>
      <c r="W513" s="16"/>
      <c r="X513" s="16"/>
      <c r="Y513" s="27"/>
      <c r="Z513" s="16"/>
      <c r="AA513" s="16"/>
      <c r="AB513" s="16"/>
      <c r="AC513" s="29" t="s">
        <v>615</v>
      </c>
    </row>
    <row r="514" spans="1:29" ht="30.75" customHeight="1" x14ac:dyDescent="0.25">
      <c r="A514" s="39"/>
      <c r="B514" s="54"/>
      <c r="C514" s="54"/>
      <c r="D514" s="54"/>
      <c r="E514" s="54"/>
      <c r="F514" s="54"/>
      <c r="G514" s="54"/>
      <c r="H514" s="54"/>
      <c r="I514" s="45"/>
      <c r="J514" s="54"/>
      <c r="K514" s="37"/>
      <c r="L514" s="8" t="s">
        <v>39</v>
      </c>
      <c r="M514" s="8"/>
      <c r="N514" s="8"/>
      <c r="O514" s="20"/>
      <c r="P514" s="21"/>
      <c r="Q514" s="21" t="str">
        <f t="shared" si="61"/>
        <v/>
      </c>
      <c r="R514" s="22"/>
      <c r="S514" s="22"/>
      <c r="T514" s="31"/>
      <c r="U514" s="30"/>
      <c r="V514" s="16"/>
      <c r="W514" s="16"/>
      <c r="X514" s="16"/>
      <c r="Y514" s="27"/>
      <c r="Z514" s="27"/>
      <c r="AA514" s="28"/>
      <c r="AB514" s="28"/>
      <c r="AC514" s="29" t="s">
        <v>615</v>
      </c>
    </row>
    <row r="515" spans="1:29" ht="30.75" customHeight="1" x14ac:dyDescent="0.25">
      <c r="A515" s="39"/>
      <c r="B515" s="54"/>
      <c r="C515" s="54"/>
      <c r="D515" s="54"/>
      <c r="E515" s="54"/>
      <c r="F515" s="54"/>
      <c r="G515" s="54"/>
      <c r="H515" s="54"/>
      <c r="I515" s="45"/>
      <c r="J515" s="54"/>
      <c r="K515" s="37"/>
      <c r="L515" s="8" t="s">
        <v>40</v>
      </c>
      <c r="M515" s="8"/>
      <c r="N515" s="8"/>
      <c r="O515" s="20"/>
      <c r="P515" s="21"/>
      <c r="Q515" s="21" t="str">
        <f t="shared" si="61"/>
        <v/>
      </c>
      <c r="R515" s="22"/>
      <c r="S515" s="22"/>
      <c r="T515" s="31"/>
      <c r="U515" s="30"/>
      <c r="V515" s="16"/>
      <c r="W515" s="16"/>
      <c r="X515" s="16"/>
      <c r="Y515" s="27"/>
      <c r="Z515" s="27"/>
      <c r="AA515" s="28"/>
      <c r="AB515" s="28"/>
      <c r="AC515" s="29" t="s">
        <v>615</v>
      </c>
    </row>
    <row r="516" spans="1:29" ht="30.75" customHeight="1" x14ac:dyDescent="0.25">
      <c r="A516" s="39"/>
      <c r="B516" s="54"/>
      <c r="C516" s="54"/>
      <c r="D516" s="54"/>
      <c r="E516" s="54"/>
      <c r="F516" s="54"/>
      <c r="G516" s="54"/>
      <c r="H516" s="54"/>
      <c r="I516" s="45"/>
      <c r="J516" s="54"/>
      <c r="K516" s="37"/>
      <c r="L516" s="8" t="s">
        <v>41</v>
      </c>
      <c r="M516" s="22"/>
      <c r="N516" s="8"/>
      <c r="O516" s="20"/>
      <c r="P516" s="21"/>
      <c r="Q516" s="21" t="str">
        <f>IFERROR(IF((+O516/P516)&gt;100%,100%,(O516/P516)),"")</f>
        <v/>
      </c>
      <c r="R516" s="22"/>
      <c r="S516" s="22"/>
      <c r="T516" s="31"/>
      <c r="U516" s="30"/>
      <c r="V516" s="16"/>
      <c r="W516" s="16"/>
      <c r="X516" s="16"/>
      <c r="Y516" s="27"/>
      <c r="Z516" s="27"/>
      <c r="AA516" s="28"/>
      <c r="AB516" s="28"/>
      <c r="AC516" s="29" t="s">
        <v>615</v>
      </c>
    </row>
    <row r="517" spans="1:29" ht="30.75" customHeight="1" x14ac:dyDescent="0.25">
      <c r="A517" s="40"/>
      <c r="B517" s="55"/>
      <c r="C517" s="55"/>
      <c r="D517" s="55"/>
      <c r="E517" s="55"/>
      <c r="F517" s="55"/>
      <c r="G517" s="55"/>
      <c r="H517" s="55"/>
      <c r="I517" s="46"/>
      <c r="J517" s="55"/>
      <c r="K517" s="37"/>
      <c r="L517" s="35" t="s">
        <v>29</v>
      </c>
      <c r="M517" s="21"/>
      <c r="N517" s="21"/>
      <c r="O517" s="21"/>
      <c r="P517" s="21"/>
      <c r="Q517" s="21" t="str">
        <f>IFERROR(IF((+O517/P517)&gt;100%,100%,(O517/P517)),"")</f>
        <v/>
      </c>
      <c r="R517" s="22"/>
      <c r="S517" s="24"/>
      <c r="T517" s="31"/>
      <c r="U517" s="16"/>
      <c r="V517" s="16"/>
      <c r="W517" s="16"/>
      <c r="X517" s="16"/>
      <c r="Y517" s="27"/>
      <c r="Z517" s="27"/>
      <c r="AA517" s="28"/>
      <c r="AB517" s="28"/>
      <c r="AC517" s="29" t="s">
        <v>615</v>
      </c>
    </row>
    <row r="518" spans="1:29" ht="30.75" customHeight="1" x14ac:dyDescent="0.25">
      <c r="A518" s="33" t="s">
        <v>2</v>
      </c>
      <c r="B518" s="33" t="s">
        <v>83</v>
      </c>
      <c r="C518" s="33" t="s">
        <v>3</v>
      </c>
      <c r="D518" s="33" t="s">
        <v>4</v>
      </c>
      <c r="E518" s="33" t="s">
        <v>5</v>
      </c>
      <c r="F518" s="33" t="s">
        <v>6</v>
      </c>
      <c r="G518" s="33" t="s">
        <v>7</v>
      </c>
      <c r="H518" s="33" t="s">
        <v>8</v>
      </c>
      <c r="I518" s="33" t="s">
        <v>9</v>
      </c>
      <c r="J518" s="33" t="s">
        <v>10</v>
      </c>
      <c r="K518" s="33" t="s">
        <v>85</v>
      </c>
      <c r="L518" s="33" t="s">
        <v>11</v>
      </c>
      <c r="M518" s="33" t="s">
        <v>12</v>
      </c>
      <c r="N518" s="33" t="s">
        <v>13</v>
      </c>
      <c r="O518" s="33" t="s">
        <v>14</v>
      </c>
      <c r="P518" s="33" t="s">
        <v>15</v>
      </c>
      <c r="Q518" s="33" t="s">
        <v>16</v>
      </c>
      <c r="R518" s="33" t="s">
        <v>79</v>
      </c>
      <c r="S518" s="34" t="s">
        <v>18</v>
      </c>
      <c r="T518" s="34" t="s">
        <v>19</v>
      </c>
      <c r="U518" s="32" t="s">
        <v>80</v>
      </c>
      <c r="V518" s="32" t="s">
        <v>20</v>
      </c>
      <c r="W518" s="32" t="s">
        <v>84</v>
      </c>
      <c r="X518" s="32" t="s">
        <v>21</v>
      </c>
      <c r="Y518" s="32" t="s">
        <v>81</v>
      </c>
      <c r="Z518" s="32" t="s">
        <v>82</v>
      </c>
      <c r="AA518" s="32" t="s">
        <v>22</v>
      </c>
      <c r="AB518" s="32" t="s">
        <v>23</v>
      </c>
      <c r="AC518" s="32" t="s">
        <v>24</v>
      </c>
    </row>
    <row r="519" spans="1:29" ht="30.75" customHeight="1" x14ac:dyDescent="0.25">
      <c r="A519" s="38">
        <v>2</v>
      </c>
      <c r="B519" s="41" t="s">
        <v>515</v>
      </c>
      <c r="C519" s="41" t="s">
        <v>611</v>
      </c>
      <c r="D519" s="37" t="s">
        <v>612</v>
      </c>
      <c r="E519" s="53" t="s">
        <v>88</v>
      </c>
      <c r="F519" s="53" t="s">
        <v>89</v>
      </c>
      <c r="G519" s="53" t="s">
        <v>25</v>
      </c>
      <c r="H519" s="41" t="s">
        <v>613</v>
      </c>
      <c r="I519" s="44" t="s">
        <v>519</v>
      </c>
      <c r="J519" s="41" t="s">
        <v>614</v>
      </c>
      <c r="K519" s="37"/>
      <c r="L519" s="8" t="s">
        <v>38</v>
      </c>
      <c r="M519" s="8"/>
      <c r="N519" s="8"/>
      <c r="O519" s="20"/>
      <c r="P519" s="21"/>
      <c r="Q519" s="21" t="str">
        <f t="shared" ref="Q519:Q521" si="62">IFERROR(IF((+O519/P519)&gt;100%,100%,(O519/P519)),"")</f>
        <v/>
      </c>
      <c r="R519" s="22"/>
      <c r="S519" s="22"/>
      <c r="T519" s="31"/>
      <c r="U519" s="30"/>
      <c r="V519" s="16"/>
      <c r="W519" s="16"/>
      <c r="X519" s="16"/>
      <c r="Y519" s="27"/>
      <c r="Z519" s="16"/>
      <c r="AA519" s="16"/>
      <c r="AB519" s="16"/>
      <c r="AC519" s="29" t="s">
        <v>615</v>
      </c>
    </row>
    <row r="520" spans="1:29" ht="30.75" customHeight="1" x14ac:dyDescent="0.25">
      <c r="A520" s="39"/>
      <c r="B520" s="41"/>
      <c r="C520" s="41"/>
      <c r="D520" s="37"/>
      <c r="E520" s="54"/>
      <c r="F520" s="54"/>
      <c r="G520" s="54"/>
      <c r="H520" s="41"/>
      <c r="I520" s="45"/>
      <c r="J520" s="41"/>
      <c r="K520" s="37"/>
      <c r="L520" s="8" t="s">
        <v>39</v>
      </c>
      <c r="M520" s="8"/>
      <c r="N520" s="8"/>
      <c r="O520" s="20"/>
      <c r="P520" s="21"/>
      <c r="Q520" s="21" t="str">
        <f t="shared" si="62"/>
        <v/>
      </c>
      <c r="R520" s="22"/>
      <c r="S520" s="22"/>
      <c r="T520" s="31"/>
      <c r="U520" s="30"/>
      <c r="V520" s="16"/>
      <c r="W520" s="16"/>
      <c r="X520" s="16"/>
      <c r="Y520" s="27"/>
      <c r="Z520" s="27"/>
      <c r="AA520" s="28"/>
      <c r="AB520" s="28"/>
      <c r="AC520" s="29" t="s">
        <v>615</v>
      </c>
    </row>
    <row r="521" spans="1:29" ht="30.75" customHeight="1" x14ac:dyDescent="0.25">
      <c r="A521" s="39"/>
      <c r="B521" s="41"/>
      <c r="C521" s="41"/>
      <c r="D521" s="37"/>
      <c r="E521" s="54"/>
      <c r="F521" s="54"/>
      <c r="G521" s="54"/>
      <c r="H521" s="41"/>
      <c r="I521" s="45"/>
      <c r="J521" s="41"/>
      <c r="K521" s="37"/>
      <c r="L521" s="8" t="s">
        <v>40</v>
      </c>
      <c r="M521" s="8"/>
      <c r="N521" s="8"/>
      <c r="O521" s="20"/>
      <c r="P521" s="21"/>
      <c r="Q521" s="21" t="str">
        <f t="shared" si="62"/>
        <v/>
      </c>
      <c r="R521" s="22"/>
      <c r="S521" s="22"/>
      <c r="T521" s="31"/>
      <c r="U521" s="30"/>
      <c r="V521" s="16"/>
      <c r="W521" s="16"/>
      <c r="X521" s="16"/>
      <c r="Y521" s="27"/>
      <c r="Z521" s="27"/>
      <c r="AA521" s="28"/>
      <c r="AB521" s="28"/>
      <c r="AC521" s="29" t="s">
        <v>615</v>
      </c>
    </row>
    <row r="522" spans="1:29" ht="30.75" customHeight="1" x14ac:dyDescent="0.25">
      <c r="A522" s="39"/>
      <c r="B522" s="41"/>
      <c r="C522" s="41"/>
      <c r="D522" s="37"/>
      <c r="E522" s="54"/>
      <c r="F522" s="54"/>
      <c r="G522" s="54"/>
      <c r="H522" s="41"/>
      <c r="I522" s="45"/>
      <c r="J522" s="41"/>
      <c r="K522" s="37"/>
      <c r="L522" s="8" t="s">
        <v>41</v>
      </c>
      <c r="M522" s="22"/>
      <c r="N522" s="8"/>
      <c r="O522" s="20"/>
      <c r="P522" s="21"/>
      <c r="Q522" s="21" t="str">
        <f>IFERROR(IF((+O522/P522)&gt;100%,100%,(O522/P522)),"")</f>
        <v/>
      </c>
      <c r="R522" s="22"/>
      <c r="S522" s="22"/>
      <c r="T522" s="31"/>
      <c r="U522" s="30"/>
      <c r="V522" s="16"/>
      <c r="W522" s="16"/>
      <c r="X522" s="16"/>
      <c r="Y522" s="27"/>
      <c r="Z522" s="27"/>
      <c r="AA522" s="28"/>
      <c r="AB522" s="28"/>
      <c r="AC522" s="29" t="s">
        <v>615</v>
      </c>
    </row>
    <row r="523" spans="1:29" ht="30.75" customHeight="1" x14ac:dyDescent="0.25">
      <c r="A523" s="40"/>
      <c r="B523" s="41"/>
      <c r="C523" s="41"/>
      <c r="D523" s="37"/>
      <c r="E523" s="55"/>
      <c r="F523" s="55"/>
      <c r="G523" s="55"/>
      <c r="H523" s="41"/>
      <c r="I523" s="46"/>
      <c r="J523" s="41"/>
      <c r="K523" s="37"/>
      <c r="L523" s="35" t="s">
        <v>29</v>
      </c>
      <c r="M523" s="21"/>
      <c r="N523" s="21"/>
      <c r="O523" s="21"/>
      <c r="P523" s="21"/>
      <c r="Q523" s="21" t="str">
        <f>IFERROR(IF((+O523/P523)&gt;100%,100%,(O523/P523)),"")</f>
        <v/>
      </c>
      <c r="R523" s="22"/>
      <c r="S523" s="24"/>
      <c r="T523" s="31"/>
      <c r="U523" s="16"/>
      <c r="V523" s="16"/>
      <c r="W523" s="16"/>
      <c r="X523" s="16"/>
      <c r="Y523" s="27"/>
      <c r="Z523" s="27"/>
      <c r="AA523" s="28"/>
      <c r="AB523" s="28"/>
      <c r="AC523" s="29" t="s">
        <v>615</v>
      </c>
    </row>
    <row r="524" spans="1:29" ht="30.75" customHeight="1" x14ac:dyDescent="0.25">
      <c r="A524" s="33" t="s">
        <v>2</v>
      </c>
      <c r="B524" s="33" t="s">
        <v>83</v>
      </c>
      <c r="C524" s="33" t="s">
        <v>3</v>
      </c>
      <c r="D524" s="33" t="s">
        <v>4</v>
      </c>
      <c r="E524" s="33" t="s">
        <v>5</v>
      </c>
      <c r="F524" s="33" t="s">
        <v>6</v>
      </c>
      <c r="G524" s="33" t="s">
        <v>7</v>
      </c>
      <c r="H524" s="33" t="s">
        <v>8</v>
      </c>
      <c r="I524" s="33" t="s">
        <v>9</v>
      </c>
      <c r="J524" s="33" t="s">
        <v>10</v>
      </c>
      <c r="K524" s="33" t="s">
        <v>85</v>
      </c>
      <c r="L524" s="33" t="s">
        <v>11</v>
      </c>
      <c r="M524" s="33" t="s">
        <v>12</v>
      </c>
      <c r="N524" s="33" t="s">
        <v>13</v>
      </c>
      <c r="O524" s="33" t="s">
        <v>14</v>
      </c>
      <c r="P524" s="33" t="s">
        <v>15</v>
      </c>
      <c r="Q524" s="33" t="s">
        <v>16</v>
      </c>
      <c r="R524" s="33" t="s">
        <v>79</v>
      </c>
      <c r="S524" s="34" t="s">
        <v>18</v>
      </c>
      <c r="T524" s="34" t="s">
        <v>19</v>
      </c>
      <c r="U524" s="32" t="s">
        <v>80</v>
      </c>
      <c r="V524" s="32" t="s">
        <v>20</v>
      </c>
      <c r="W524" s="32" t="s">
        <v>84</v>
      </c>
      <c r="X524" s="32" t="s">
        <v>21</v>
      </c>
      <c r="Y524" s="32" t="s">
        <v>81</v>
      </c>
      <c r="Z524" s="32" t="s">
        <v>82</v>
      </c>
      <c r="AA524" s="32" t="s">
        <v>22</v>
      </c>
      <c r="AB524" s="32" t="s">
        <v>23</v>
      </c>
      <c r="AC524" s="32" t="s">
        <v>24</v>
      </c>
    </row>
    <row r="525" spans="1:29" ht="30.75" customHeight="1" x14ac:dyDescent="0.25">
      <c r="A525" s="38">
        <v>1</v>
      </c>
      <c r="B525" s="77" t="s">
        <v>616</v>
      </c>
      <c r="C525" s="77" t="s">
        <v>617</v>
      </c>
      <c r="D525" s="77" t="s">
        <v>618</v>
      </c>
      <c r="E525" s="77" t="s">
        <v>136</v>
      </c>
      <c r="F525" s="77" t="s">
        <v>89</v>
      </c>
      <c r="G525" s="77" t="s">
        <v>255</v>
      </c>
      <c r="H525" s="77" t="s">
        <v>619</v>
      </c>
      <c r="I525" s="77" t="s">
        <v>620</v>
      </c>
      <c r="J525" s="77" t="s">
        <v>621</v>
      </c>
      <c r="K525" s="53" t="s">
        <v>622</v>
      </c>
      <c r="L525" s="8" t="s">
        <v>38</v>
      </c>
      <c r="M525" s="8"/>
      <c r="N525" s="8"/>
      <c r="O525" s="20"/>
      <c r="P525" s="21"/>
      <c r="Q525" s="21" t="str">
        <f t="shared" ref="Q525:Q527" si="63">IFERROR(IF((+O525/P525)&gt;100%,100%,(O525/P525)),"")</f>
        <v/>
      </c>
      <c r="R525" s="22"/>
      <c r="S525" s="22"/>
      <c r="T525" s="31"/>
      <c r="U525" s="30"/>
      <c r="V525" s="16"/>
      <c r="W525" s="16"/>
      <c r="X525" s="16"/>
      <c r="Y525" s="27"/>
      <c r="Z525" s="16"/>
      <c r="AA525" s="16"/>
      <c r="AB525" s="16"/>
      <c r="AC525" s="29" t="s">
        <v>630</v>
      </c>
    </row>
    <row r="526" spans="1:29" ht="30.75" customHeight="1" x14ac:dyDescent="0.25">
      <c r="A526" s="39"/>
      <c r="B526" s="79"/>
      <c r="C526" s="79"/>
      <c r="D526" s="79"/>
      <c r="E526" s="79"/>
      <c r="F526" s="79"/>
      <c r="G526" s="79"/>
      <c r="H526" s="79"/>
      <c r="I526" s="79"/>
      <c r="J526" s="79"/>
      <c r="K526" s="54"/>
      <c r="L526" s="8" t="s">
        <v>39</v>
      </c>
      <c r="M526" s="8"/>
      <c r="N526" s="8"/>
      <c r="O526" s="20"/>
      <c r="P526" s="21"/>
      <c r="Q526" s="21" t="str">
        <f t="shared" si="63"/>
        <v/>
      </c>
      <c r="R526" s="22"/>
      <c r="S526" s="22"/>
      <c r="T526" s="31"/>
      <c r="U526" s="30"/>
      <c r="V526" s="16"/>
      <c r="W526" s="16"/>
      <c r="X526" s="16"/>
      <c r="Y526" s="27"/>
      <c r="Z526" s="27"/>
      <c r="AA526" s="28"/>
      <c r="AB526" s="28"/>
      <c r="AC526" s="29" t="s">
        <v>630</v>
      </c>
    </row>
    <row r="527" spans="1:29" ht="30.75" customHeight="1" x14ac:dyDescent="0.25">
      <c r="A527" s="39"/>
      <c r="B527" s="79"/>
      <c r="C527" s="79"/>
      <c r="D527" s="79"/>
      <c r="E527" s="79"/>
      <c r="F527" s="79"/>
      <c r="G527" s="79"/>
      <c r="H527" s="79"/>
      <c r="I527" s="79"/>
      <c r="J527" s="79"/>
      <c r="K527" s="54"/>
      <c r="L527" s="8" t="s">
        <v>40</v>
      </c>
      <c r="M527" s="8"/>
      <c r="N527" s="8"/>
      <c r="O527" s="20"/>
      <c r="P527" s="21"/>
      <c r="Q527" s="21" t="str">
        <f t="shared" si="63"/>
        <v/>
      </c>
      <c r="R527" s="22"/>
      <c r="S527" s="22"/>
      <c r="T527" s="31"/>
      <c r="U527" s="30"/>
      <c r="V527" s="16"/>
      <c r="W527" s="16"/>
      <c r="X527" s="16"/>
      <c r="Y527" s="27"/>
      <c r="Z527" s="27"/>
      <c r="AA527" s="28"/>
      <c r="AB527" s="28"/>
      <c r="AC527" s="29" t="s">
        <v>630</v>
      </c>
    </row>
    <row r="528" spans="1:29" ht="30.75" customHeight="1" x14ac:dyDescent="0.25">
      <c r="A528" s="39"/>
      <c r="B528" s="79"/>
      <c r="C528" s="79"/>
      <c r="D528" s="79"/>
      <c r="E528" s="79"/>
      <c r="F528" s="79"/>
      <c r="G528" s="79"/>
      <c r="H528" s="79"/>
      <c r="I528" s="79"/>
      <c r="J528" s="79"/>
      <c r="K528" s="54"/>
      <c r="L528" s="8" t="s">
        <v>41</v>
      </c>
      <c r="M528" s="22"/>
      <c r="N528" s="8"/>
      <c r="O528" s="20"/>
      <c r="P528" s="21"/>
      <c r="Q528" s="21" t="str">
        <f>IFERROR(IF((+O528/P528)&gt;100%,100%,(O528/P528)),"")</f>
        <v/>
      </c>
      <c r="R528" s="22"/>
      <c r="S528" s="22"/>
      <c r="T528" s="31"/>
      <c r="U528" s="30"/>
      <c r="V528" s="16"/>
      <c r="W528" s="16"/>
      <c r="X528" s="16"/>
      <c r="Y528" s="27"/>
      <c r="Z528" s="27"/>
      <c r="AA528" s="28"/>
      <c r="AB528" s="28"/>
      <c r="AC528" s="29" t="s">
        <v>630</v>
      </c>
    </row>
    <row r="529" spans="1:29" ht="30.75" customHeight="1" x14ac:dyDescent="0.25">
      <c r="A529" s="40"/>
      <c r="B529" s="79"/>
      <c r="C529" s="79"/>
      <c r="D529" s="79"/>
      <c r="E529" s="79"/>
      <c r="F529" s="79"/>
      <c r="G529" s="79"/>
      <c r="H529" s="79"/>
      <c r="I529" s="79"/>
      <c r="J529" s="79"/>
      <c r="K529" s="55"/>
      <c r="L529" s="35" t="s">
        <v>29</v>
      </c>
      <c r="M529" s="21"/>
      <c r="N529" s="21"/>
      <c r="O529" s="21"/>
      <c r="P529" s="21"/>
      <c r="Q529" s="21" t="str">
        <f>IFERROR(IF((+O529/P529)&gt;100%,100%,(O529/P529)),"")</f>
        <v/>
      </c>
      <c r="R529" s="22"/>
      <c r="S529" s="24"/>
      <c r="T529" s="31"/>
      <c r="U529" s="16"/>
      <c r="V529" s="16"/>
      <c r="W529" s="16"/>
      <c r="X529" s="16"/>
      <c r="Y529" s="27"/>
      <c r="Z529" s="27"/>
      <c r="AA529" s="28"/>
      <c r="AB529" s="28"/>
      <c r="AC529" s="29" t="s">
        <v>630</v>
      </c>
    </row>
    <row r="530" spans="1:29" ht="30.75" customHeight="1" x14ac:dyDescent="0.25">
      <c r="A530" s="33" t="s">
        <v>2</v>
      </c>
      <c r="B530" s="33" t="s">
        <v>83</v>
      </c>
      <c r="C530" s="33" t="s">
        <v>3</v>
      </c>
      <c r="D530" s="33" t="s">
        <v>4</v>
      </c>
      <c r="E530" s="33" t="s">
        <v>5</v>
      </c>
      <c r="F530" s="33" t="s">
        <v>6</v>
      </c>
      <c r="G530" s="33" t="s">
        <v>7</v>
      </c>
      <c r="H530" s="33" t="s">
        <v>8</v>
      </c>
      <c r="I530" s="33" t="s">
        <v>9</v>
      </c>
      <c r="J530" s="33" t="s">
        <v>10</v>
      </c>
      <c r="K530" s="33" t="s">
        <v>85</v>
      </c>
      <c r="L530" s="33" t="s">
        <v>11</v>
      </c>
      <c r="M530" s="33" t="s">
        <v>12</v>
      </c>
      <c r="N530" s="33" t="s">
        <v>13</v>
      </c>
      <c r="O530" s="33" t="s">
        <v>14</v>
      </c>
      <c r="P530" s="33" t="s">
        <v>15</v>
      </c>
      <c r="Q530" s="33" t="s">
        <v>16</v>
      </c>
      <c r="R530" s="33" t="s">
        <v>79</v>
      </c>
      <c r="S530" s="34" t="s">
        <v>18</v>
      </c>
      <c r="T530" s="34" t="s">
        <v>19</v>
      </c>
      <c r="U530" s="32" t="s">
        <v>80</v>
      </c>
      <c r="V530" s="32" t="s">
        <v>20</v>
      </c>
      <c r="W530" s="32" t="s">
        <v>84</v>
      </c>
      <c r="X530" s="32" t="s">
        <v>21</v>
      </c>
      <c r="Y530" s="32" t="s">
        <v>81</v>
      </c>
      <c r="Z530" s="32" t="s">
        <v>82</v>
      </c>
      <c r="AA530" s="32" t="s">
        <v>22</v>
      </c>
      <c r="AB530" s="32" t="s">
        <v>23</v>
      </c>
      <c r="AC530" s="32" t="s">
        <v>24</v>
      </c>
    </row>
    <row r="531" spans="1:29" ht="30.75" customHeight="1" x14ac:dyDescent="0.25">
      <c r="A531" s="38">
        <v>2</v>
      </c>
      <c r="B531" s="77" t="s">
        <v>531</v>
      </c>
      <c r="C531" s="77" t="s">
        <v>623</v>
      </c>
      <c r="D531" s="77" t="s">
        <v>624</v>
      </c>
      <c r="E531" s="77" t="s">
        <v>136</v>
      </c>
      <c r="F531" s="77">
        <v>3</v>
      </c>
      <c r="G531" s="77" t="s">
        <v>625</v>
      </c>
      <c r="H531" s="77" t="s">
        <v>626</v>
      </c>
      <c r="I531" s="77" t="s">
        <v>627</v>
      </c>
      <c r="J531" s="77" t="s">
        <v>628</v>
      </c>
      <c r="K531" s="77" t="s">
        <v>629</v>
      </c>
      <c r="L531" s="8" t="s">
        <v>38</v>
      </c>
      <c r="M531" s="8"/>
      <c r="N531" s="8"/>
      <c r="O531" s="20"/>
      <c r="P531" s="21"/>
      <c r="Q531" s="21" t="str">
        <f t="shared" ref="Q531:Q533" si="64">IFERROR(IF((+O531/P531)&gt;100%,100%,(O531/P531)),"")</f>
        <v/>
      </c>
      <c r="R531" s="22"/>
      <c r="S531" s="22"/>
      <c r="T531" s="31"/>
      <c r="U531" s="30"/>
      <c r="V531" s="16"/>
      <c r="W531" s="16"/>
      <c r="X531" s="16"/>
      <c r="Y531" s="27"/>
      <c r="Z531" s="16"/>
      <c r="AA531" s="16"/>
      <c r="AB531" s="16"/>
      <c r="AC531" s="29" t="s">
        <v>630</v>
      </c>
    </row>
    <row r="532" spans="1:29" ht="30.75" customHeight="1" x14ac:dyDescent="0.25">
      <c r="A532" s="39"/>
      <c r="B532" s="79"/>
      <c r="C532" s="79"/>
      <c r="D532" s="79"/>
      <c r="E532" s="79"/>
      <c r="F532" s="79"/>
      <c r="G532" s="79"/>
      <c r="H532" s="79"/>
      <c r="I532" s="79"/>
      <c r="J532" s="79"/>
      <c r="K532" s="79"/>
      <c r="L532" s="8" t="s">
        <v>39</v>
      </c>
      <c r="M532" s="8"/>
      <c r="N532" s="8"/>
      <c r="O532" s="20"/>
      <c r="P532" s="21"/>
      <c r="Q532" s="21" t="str">
        <f t="shared" si="64"/>
        <v/>
      </c>
      <c r="R532" s="22"/>
      <c r="S532" s="22"/>
      <c r="T532" s="31"/>
      <c r="U532" s="30"/>
      <c r="V532" s="16"/>
      <c r="W532" s="16"/>
      <c r="X532" s="16"/>
      <c r="Y532" s="27"/>
      <c r="Z532" s="27"/>
      <c r="AA532" s="28"/>
      <c r="AB532" s="28"/>
      <c r="AC532" s="29" t="s">
        <v>630</v>
      </c>
    </row>
    <row r="533" spans="1:29" ht="30.75" customHeight="1" x14ac:dyDescent="0.25">
      <c r="A533" s="39"/>
      <c r="B533" s="79"/>
      <c r="C533" s="79"/>
      <c r="D533" s="79"/>
      <c r="E533" s="79"/>
      <c r="F533" s="79"/>
      <c r="G533" s="79"/>
      <c r="H533" s="79"/>
      <c r="I533" s="79"/>
      <c r="J533" s="79"/>
      <c r="K533" s="79"/>
      <c r="L533" s="8" t="s">
        <v>40</v>
      </c>
      <c r="M533" s="8"/>
      <c r="N533" s="8"/>
      <c r="O533" s="20"/>
      <c r="P533" s="21"/>
      <c r="Q533" s="21" t="str">
        <f t="shared" si="64"/>
        <v/>
      </c>
      <c r="R533" s="22"/>
      <c r="S533" s="22"/>
      <c r="T533" s="31"/>
      <c r="U533" s="30"/>
      <c r="V533" s="16"/>
      <c r="W533" s="16"/>
      <c r="X533" s="16"/>
      <c r="Y533" s="27"/>
      <c r="Z533" s="27"/>
      <c r="AA533" s="28"/>
      <c r="AB533" s="28"/>
      <c r="AC533" s="29" t="s">
        <v>630</v>
      </c>
    </row>
    <row r="534" spans="1:29" ht="30.75" customHeight="1" x14ac:dyDescent="0.25">
      <c r="A534" s="39"/>
      <c r="B534" s="79"/>
      <c r="C534" s="79"/>
      <c r="D534" s="79"/>
      <c r="E534" s="79"/>
      <c r="F534" s="79"/>
      <c r="G534" s="79"/>
      <c r="H534" s="79"/>
      <c r="I534" s="79"/>
      <c r="J534" s="79"/>
      <c r="K534" s="79"/>
      <c r="L534" s="8" t="s">
        <v>41</v>
      </c>
      <c r="M534" s="22"/>
      <c r="N534" s="8"/>
      <c r="O534" s="20"/>
      <c r="P534" s="21"/>
      <c r="Q534" s="21" t="str">
        <f>IFERROR(IF((+O534/P534)&gt;100%,100%,(O534/P534)),"")</f>
        <v/>
      </c>
      <c r="R534" s="22"/>
      <c r="S534" s="22"/>
      <c r="T534" s="31"/>
      <c r="U534" s="30"/>
      <c r="V534" s="16"/>
      <c r="W534" s="16"/>
      <c r="X534" s="16"/>
      <c r="Y534" s="27"/>
      <c r="Z534" s="27"/>
      <c r="AA534" s="28"/>
      <c r="AB534" s="28"/>
      <c r="AC534" s="29" t="s">
        <v>630</v>
      </c>
    </row>
    <row r="535" spans="1:29" ht="30.75" customHeight="1" x14ac:dyDescent="0.25">
      <c r="A535" s="40"/>
      <c r="B535" s="80"/>
      <c r="C535" s="80"/>
      <c r="D535" s="80"/>
      <c r="E535" s="80"/>
      <c r="F535" s="80"/>
      <c r="G535" s="80"/>
      <c r="H535" s="80"/>
      <c r="I535" s="80"/>
      <c r="J535" s="80"/>
      <c r="K535" s="80"/>
      <c r="L535" s="35" t="s">
        <v>29</v>
      </c>
      <c r="M535" s="21"/>
      <c r="N535" s="21"/>
      <c r="O535" s="21"/>
      <c r="P535" s="21"/>
      <c r="Q535" s="21" t="str">
        <f>IFERROR(IF((+O535/P535)&gt;100%,100%,(O535/P535)),"")</f>
        <v/>
      </c>
      <c r="R535" s="22"/>
      <c r="S535" s="24"/>
      <c r="T535" s="31"/>
      <c r="U535" s="16"/>
      <c r="V535" s="16"/>
      <c r="W535" s="16"/>
      <c r="X535" s="16"/>
      <c r="Y535" s="27"/>
      <c r="Z535" s="27"/>
      <c r="AA535" s="28"/>
      <c r="AB535" s="28"/>
      <c r="AC535" s="29" t="s">
        <v>630</v>
      </c>
    </row>
    <row r="536" spans="1:29" ht="30.75" customHeight="1" x14ac:dyDescent="0.25">
      <c r="A536" s="33" t="s">
        <v>2</v>
      </c>
      <c r="B536" s="33" t="s">
        <v>83</v>
      </c>
      <c r="C536" s="33" t="s">
        <v>3</v>
      </c>
      <c r="D536" s="33" t="s">
        <v>4</v>
      </c>
      <c r="E536" s="33" t="s">
        <v>5</v>
      </c>
      <c r="F536" s="33" t="s">
        <v>6</v>
      </c>
      <c r="G536" s="33" t="s">
        <v>7</v>
      </c>
      <c r="H536" s="33" t="s">
        <v>8</v>
      </c>
      <c r="I536" s="33" t="s">
        <v>9</v>
      </c>
      <c r="J536" s="33" t="s">
        <v>10</v>
      </c>
      <c r="K536" s="33" t="s">
        <v>85</v>
      </c>
      <c r="L536" s="33" t="s">
        <v>11</v>
      </c>
      <c r="M536" s="33" t="s">
        <v>12</v>
      </c>
      <c r="N536" s="33" t="s">
        <v>13</v>
      </c>
      <c r="O536" s="33" t="s">
        <v>14</v>
      </c>
      <c r="P536" s="33" t="s">
        <v>15</v>
      </c>
      <c r="Q536" s="33" t="s">
        <v>16</v>
      </c>
      <c r="R536" s="33" t="s">
        <v>79</v>
      </c>
      <c r="S536" s="34" t="s">
        <v>18</v>
      </c>
      <c r="T536" s="34" t="s">
        <v>19</v>
      </c>
      <c r="U536" s="32" t="s">
        <v>80</v>
      </c>
      <c r="V536" s="32" t="s">
        <v>20</v>
      </c>
      <c r="W536" s="32" t="s">
        <v>84</v>
      </c>
      <c r="X536" s="32" t="s">
        <v>21</v>
      </c>
      <c r="Y536" s="32" t="s">
        <v>81</v>
      </c>
      <c r="Z536" s="32" t="s">
        <v>82</v>
      </c>
      <c r="AA536" s="32" t="s">
        <v>22</v>
      </c>
      <c r="AB536" s="32" t="s">
        <v>23</v>
      </c>
      <c r="AC536" s="32" t="s">
        <v>24</v>
      </c>
    </row>
    <row r="537" spans="1:29" ht="30.75" customHeight="1" x14ac:dyDescent="0.25">
      <c r="A537" s="38">
        <v>1</v>
      </c>
      <c r="B537" s="77" t="s">
        <v>631</v>
      </c>
      <c r="C537" s="77" t="s">
        <v>632</v>
      </c>
      <c r="D537" s="77" t="s">
        <v>633</v>
      </c>
      <c r="E537" s="77" t="s">
        <v>88</v>
      </c>
      <c r="F537" s="77" t="s">
        <v>30</v>
      </c>
      <c r="G537" s="77" t="s">
        <v>25</v>
      </c>
      <c r="H537" s="77" t="s">
        <v>634</v>
      </c>
      <c r="I537" s="77" t="s">
        <v>635</v>
      </c>
      <c r="J537" s="77" t="s">
        <v>636</v>
      </c>
      <c r="K537" s="53" t="s">
        <v>637</v>
      </c>
      <c r="L537" s="19" t="s">
        <v>204</v>
      </c>
      <c r="M537" s="8"/>
      <c r="N537" s="8"/>
      <c r="O537" s="20"/>
      <c r="P537" s="21"/>
      <c r="Q537" s="21" t="str">
        <f>IFERROR(IF((+O537/P537)&gt;100%,100%,(O537/P537)),"")</f>
        <v/>
      </c>
      <c r="R537" s="25"/>
      <c r="S537" s="25"/>
      <c r="T537" s="23"/>
      <c r="U537" s="30"/>
      <c r="V537" s="16"/>
      <c r="W537" s="16"/>
      <c r="X537" s="16"/>
      <c r="Y537" s="27"/>
      <c r="Z537" s="27"/>
      <c r="AA537" s="28"/>
      <c r="AB537" s="28"/>
      <c r="AC537" s="29" t="s">
        <v>651</v>
      </c>
    </row>
    <row r="538" spans="1:29" ht="30.75" customHeight="1" x14ac:dyDescent="0.25">
      <c r="A538" s="39"/>
      <c r="B538" s="79"/>
      <c r="C538" s="79"/>
      <c r="D538" s="79"/>
      <c r="E538" s="79"/>
      <c r="F538" s="79"/>
      <c r="G538" s="79"/>
      <c r="H538" s="79"/>
      <c r="I538" s="79"/>
      <c r="J538" s="79"/>
      <c r="K538" s="54"/>
      <c r="L538" s="19" t="s">
        <v>205</v>
      </c>
      <c r="M538" s="22"/>
      <c r="N538" s="8"/>
      <c r="O538" s="20"/>
      <c r="P538" s="21"/>
      <c r="Q538" s="21" t="str">
        <f>IFERROR(IF((+O538/P538)&gt;100%,100%,(O538/P538)),"")</f>
        <v/>
      </c>
      <c r="R538" s="25"/>
      <c r="S538" s="25"/>
      <c r="T538" s="23"/>
      <c r="U538" s="30"/>
      <c r="V538" s="16"/>
      <c r="W538" s="16"/>
      <c r="X538" s="16"/>
      <c r="Y538" s="27"/>
      <c r="Z538" s="27"/>
      <c r="AA538" s="28"/>
      <c r="AB538" s="28"/>
      <c r="AC538" s="29" t="s">
        <v>651</v>
      </c>
    </row>
    <row r="539" spans="1:29" ht="30.75" customHeight="1" x14ac:dyDescent="0.25">
      <c r="A539" s="40"/>
      <c r="B539" s="79"/>
      <c r="C539" s="79"/>
      <c r="D539" s="79"/>
      <c r="E539" s="79"/>
      <c r="F539" s="79"/>
      <c r="G539" s="79"/>
      <c r="H539" s="79"/>
      <c r="I539" s="79"/>
      <c r="J539" s="79"/>
      <c r="K539" s="54"/>
      <c r="L539" s="35" t="s">
        <v>29</v>
      </c>
      <c r="M539" s="21"/>
      <c r="N539" s="21"/>
      <c r="O539" s="21"/>
      <c r="P539" s="21"/>
      <c r="Q539" s="21" t="str">
        <f>IFERROR(IF((+O539/P539)&gt;100%,100%,(O539/P539)),"")</f>
        <v/>
      </c>
      <c r="R539" s="25"/>
      <c r="S539" s="24"/>
      <c r="T539" s="23"/>
      <c r="U539" s="16"/>
      <c r="V539" s="16"/>
      <c r="W539" s="16"/>
      <c r="X539" s="16"/>
      <c r="Y539" s="27"/>
      <c r="Z539" s="27"/>
      <c r="AA539" s="28"/>
      <c r="AB539" s="28"/>
      <c r="AC539" s="29" t="s">
        <v>651</v>
      </c>
    </row>
    <row r="540" spans="1:29" ht="30.75" customHeight="1" x14ac:dyDescent="0.25">
      <c r="A540" s="33" t="s">
        <v>2</v>
      </c>
      <c r="B540" s="33" t="s">
        <v>83</v>
      </c>
      <c r="C540" s="33" t="s">
        <v>3</v>
      </c>
      <c r="D540" s="33" t="s">
        <v>4</v>
      </c>
      <c r="E540" s="33" t="s">
        <v>5</v>
      </c>
      <c r="F540" s="33" t="s">
        <v>6</v>
      </c>
      <c r="G540" s="33" t="s">
        <v>7</v>
      </c>
      <c r="H540" s="33" t="s">
        <v>8</v>
      </c>
      <c r="I540" s="33" t="s">
        <v>9</v>
      </c>
      <c r="J540" s="33" t="s">
        <v>10</v>
      </c>
      <c r="K540" s="33" t="s">
        <v>85</v>
      </c>
      <c r="L540" s="33" t="s">
        <v>11</v>
      </c>
      <c r="M540" s="33" t="s">
        <v>12</v>
      </c>
      <c r="N540" s="33" t="s">
        <v>13</v>
      </c>
      <c r="O540" s="33" t="s">
        <v>14</v>
      </c>
      <c r="P540" s="33" t="s">
        <v>15</v>
      </c>
      <c r="Q540" s="33" t="s">
        <v>16</v>
      </c>
      <c r="R540" s="33" t="s">
        <v>79</v>
      </c>
      <c r="S540" s="34" t="s">
        <v>18</v>
      </c>
      <c r="T540" s="34" t="s">
        <v>19</v>
      </c>
      <c r="U540" s="32" t="s">
        <v>80</v>
      </c>
      <c r="V540" s="32" t="s">
        <v>20</v>
      </c>
      <c r="W540" s="32" t="s">
        <v>84</v>
      </c>
      <c r="X540" s="32" t="s">
        <v>21</v>
      </c>
      <c r="Y540" s="32" t="s">
        <v>81</v>
      </c>
      <c r="Z540" s="32" t="s">
        <v>82</v>
      </c>
      <c r="AA540" s="32" t="s">
        <v>22</v>
      </c>
      <c r="AB540" s="32" t="s">
        <v>23</v>
      </c>
      <c r="AC540" s="32" t="s">
        <v>24</v>
      </c>
    </row>
    <row r="541" spans="1:29" ht="30.75" customHeight="1" x14ac:dyDescent="0.25">
      <c r="A541" s="38">
        <v>2</v>
      </c>
      <c r="B541" s="77" t="s">
        <v>638</v>
      </c>
      <c r="C541" s="77" t="s">
        <v>639</v>
      </c>
      <c r="D541" s="82" t="s">
        <v>640</v>
      </c>
      <c r="E541" s="77" t="s">
        <v>88</v>
      </c>
      <c r="F541" s="82" t="s">
        <v>30</v>
      </c>
      <c r="G541" s="77" t="s">
        <v>25</v>
      </c>
      <c r="H541" s="77" t="s">
        <v>641</v>
      </c>
      <c r="I541" s="77" t="s">
        <v>642</v>
      </c>
      <c r="J541" s="77" t="s">
        <v>643</v>
      </c>
      <c r="K541" s="53" t="s">
        <v>644</v>
      </c>
      <c r="L541" s="19" t="s">
        <v>204</v>
      </c>
      <c r="M541" s="8"/>
      <c r="N541" s="8"/>
      <c r="O541" s="20"/>
      <c r="P541" s="21"/>
      <c r="Q541" s="21" t="str">
        <f>IFERROR(IF((+O541/P541)&gt;100%,100%,(O541/P541)),"")</f>
        <v/>
      </c>
      <c r="R541" s="25"/>
      <c r="S541" s="25"/>
      <c r="T541" s="23"/>
      <c r="U541" s="30"/>
      <c r="V541" s="16"/>
      <c r="W541" s="16"/>
      <c r="X541" s="16"/>
      <c r="Y541" s="27"/>
      <c r="Z541" s="27"/>
      <c r="AA541" s="28"/>
      <c r="AB541" s="28"/>
      <c r="AC541" s="29" t="s">
        <v>651</v>
      </c>
    </row>
    <row r="542" spans="1:29" ht="30.75" customHeight="1" x14ac:dyDescent="0.25">
      <c r="A542" s="39"/>
      <c r="B542" s="79"/>
      <c r="C542" s="79"/>
      <c r="D542" s="143"/>
      <c r="E542" s="79"/>
      <c r="F542" s="85"/>
      <c r="G542" s="79"/>
      <c r="H542" s="79"/>
      <c r="I542" s="79"/>
      <c r="J542" s="79"/>
      <c r="K542" s="54"/>
      <c r="L542" s="19" t="s">
        <v>205</v>
      </c>
      <c r="M542" s="22"/>
      <c r="N542" s="8"/>
      <c r="O542" s="20"/>
      <c r="P542" s="21"/>
      <c r="Q542" s="21" t="str">
        <f>IFERROR(IF((+O542/P542)&gt;100%,100%,(O542/P542)),"")</f>
        <v/>
      </c>
      <c r="R542" s="25"/>
      <c r="S542" s="25"/>
      <c r="T542" s="23"/>
      <c r="U542" s="30"/>
      <c r="V542" s="16"/>
      <c r="W542" s="16"/>
      <c r="X542" s="16"/>
      <c r="Y542" s="27"/>
      <c r="Z542" s="27"/>
      <c r="AA542" s="28"/>
      <c r="AB542" s="28"/>
      <c r="AC542" s="29" t="s">
        <v>651</v>
      </c>
    </row>
    <row r="543" spans="1:29" ht="30.75" customHeight="1" x14ac:dyDescent="0.25">
      <c r="A543" s="40"/>
      <c r="B543" s="79"/>
      <c r="C543" s="79"/>
      <c r="D543" s="143"/>
      <c r="E543" s="79"/>
      <c r="F543" s="85"/>
      <c r="G543" s="79"/>
      <c r="H543" s="79"/>
      <c r="I543" s="79"/>
      <c r="J543" s="79"/>
      <c r="K543" s="54"/>
      <c r="L543" s="35" t="s">
        <v>29</v>
      </c>
      <c r="M543" s="21"/>
      <c r="N543" s="21"/>
      <c r="O543" s="21"/>
      <c r="P543" s="21"/>
      <c r="Q543" s="21" t="str">
        <f>IFERROR(IF((+O543/P543)&gt;100%,100%,(O543/P543)),"")</f>
        <v/>
      </c>
      <c r="R543" s="25"/>
      <c r="S543" s="24"/>
      <c r="T543" s="23"/>
      <c r="U543" s="16"/>
      <c r="V543" s="16"/>
      <c r="W543" s="16"/>
      <c r="X543" s="16"/>
      <c r="Y543" s="27"/>
      <c r="Z543" s="27"/>
      <c r="AA543" s="28"/>
      <c r="AB543" s="28"/>
      <c r="AC543" s="29" t="s">
        <v>651</v>
      </c>
    </row>
    <row r="544" spans="1:29" ht="30.75" customHeight="1" x14ac:dyDescent="0.25">
      <c r="A544" s="33" t="s">
        <v>2</v>
      </c>
      <c r="B544" s="33" t="s">
        <v>83</v>
      </c>
      <c r="C544" s="33" t="s">
        <v>3</v>
      </c>
      <c r="D544" s="33" t="s">
        <v>4</v>
      </c>
      <c r="E544" s="33" t="s">
        <v>5</v>
      </c>
      <c r="F544" s="33" t="s">
        <v>6</v>
      </c>
      <c r="G544" s="33" t="s">
        <v>7</v>
      </c>
      <c r="H544" s="33" t="s">
        <v>8</v>
      </c>
      <c r="I544" s="33" t="s">
        <v>9</v>
      </c>
      <c r="J544" s="33" t="s">
        <v>10</v>
      </c>
      <c r="K544" s="33" t="s">
        <v>85</v>
      </c>
      <c r="L544" s="33" t="s">
        <v>11</v>
      </c>
      <c r="M544" s="33" t="s">
        <v>12</v>
      </c>
      <c r="N544" s="33" t="s">
        <v>13</v>
      </c>
      <c r="O544" s="33" t="s">
        <v>14</v>
      </c>
      <c r="P544" s="33" t="s">
        <v>15</v>
      </c>
      <c r="Q544" s="33" t="s">
        <v>16</v>
      </c>
      <c r="R544" s="33" t="s">
        <v>79</v>
      </c>
      <c r="S544" s="34" t="s">
        <v>18</v>
      </c>
      <c r="T544" s="34" t="s">
        <v>19</v>
      </c>
      <c r="U544" s="32" t="s">
        <v>80</v>
      </c>
      <c r="V544" s="32" t="s">
        <v>20</v>
      </c>
      <c r="W544" s="32" t="s">
        <v>84</v>
      </c>
      <c r="X544" s="32" t="s">
        <v>21</v>
      </c>
      <c r="Y544" s="32" t="s">
        <v>81</v>
      </c>
      <c r="Z544" s="32" t="s">
        <v>82</v>
      </c>
      <c r="AA544" s="32" t="s">
        <v>22</v>
      </c>
      <c r="AB544" s="32" t="s">
        <v>23</v>
      </c>
      <c r="AC544" s="32" t="s">
        <v>24</v>
      </c>
    </row>
    <row r="545" spans="1:29" ht="30.75" customHeight="1" x14ac:dyDescent="0.25">
      <c r="A545" s="38">
        <v>3</v>
      </c>
      <c r="B545" s="41" t="s">
        <v>638</v>
      </c>
      <c r="C545" s="41" t="s">
        <v>645</v>
      </c>
      <c r="D545" s="37" t="s">
        <v>646</v>
      </c>
      <c r="E545" s="77" t="s">
        <v>136</v>
      </c>
      <c r="F545" s="41" t="s">
        <v>89</v>
      </c>
      <c r="G545" s="41" t="s">
        <v>25</v>
      </c>
      <c r="H545" s="41" t="s">
        <v>647</v>
      </c>
      <c r="I545" s="77" t="s">
        <v>648</v>
      </c>
      <c r="J545" s="41" t="s">
        <v>649</v>
      </c>
      <c r="K545" s="53" t="s">
        <v>650</v>
      </c>
      <c r="L545" s="8" t="s">
        <v>38</v>
      </c>
      <c r="M545" s="8"/>
      <c r="N545" s="8"/>
      <c r="O545" s="20"/>
      <c r="P545" s="21"/>
      <c r="Q545" s="21" t="str">
        <f t="shared" ref="Q545:Q547" si="65">IFERROR(IF((+O545/P545)&gt;100%,100%,(O545/P545)),"")</f>
        <v/>
      </c>
      <c r="R545" s="22"/>
      <c r="S545" s="22"/>
      <c r="T545" s="31"/>
      <c r="U545" s="30"/>
      <c r="V545" s="16"/>
      <c r="W545" s="16"/>
      <c r="X545" s="16"/>
      <c r="Y545" s="27"/>
      <c r="Z545" s="16"/>
      <c r="AA545" s="16"/>
      <c r="AB545" s="16"/>
      <c r="AC545" s="29" t="s">
        <v>651</v>
      </c>
    </row>
    <row r="546" spans="1:29" ht="30.75" customHeight="1" x14ac:dyDescent="0.25">
      <c r="A546" s="39"/>
      <c r="B546" s="41"/>
      <c r="C546" s="41"/>
      <c r="D546" s="91"/>
      <c r="E546" s="79"/>
      <c r="F546" s="41"/>
      <c r="G546" s="41"/>
      <c r="H546" s="41"/>
      <c r="I546" s="144"/>
      <c r="J546" s="41"/>
      <c r="K546" s="54"/>
      <c r="L546" s="8" t="s">
        <v>39</v>
      </c>
      <c r="M546" s="8"/>
      <c r="N546" s="8"/>
      <c r="O546" s="20"/>
      <c r="P546" s="21"/>
      <c r="Q546" s="21" t="str">
        <f t="shared" si="65"/>
        <v/>
      </c>
      <c r="R546" s="22"/>
      <c r="S546" s="22"/>
      <c r="T546" s="31"/>
      <c r="U546" s="30"/>
      <c r="V546" s="16"/>
      <c r="W546" s="16"/>
      <c r="X546" s="16"/>
      <c r="Y546" s="27"/>
      <c r="Z546" s="27"/>
      <c r="AA546" s="28"/>
      <c r="AB546" s="28"/>
      <c r="AC546" s="29" t="s">
        <v>651</v>
      </c>
    </row>
    <row r="547" spans="1:29" ht="30.75" customHeight="1" x14ac:dyDescent="0.25">
      <c r="A547" s="39"/>
      <c r="B547" s="41"/>
      <c r="C547" s="41"/>
      <c r="D547" s="91"/>
      <c r="E547" s="79"/>
      <c r="F547" s="41"/>
      <c r="G547" s="41"/>
      <c r="H547" s="41"/>
      <c r="I547" s="144"/>
      <c r="J547" s="41"/>
      <c r="K547" s="54"/>
      <c r="L547" s="8" t="s">
        <v>40</v>
      </c>
      <c r="M547" s="8"/>
      <c r="N547" s="8"/>
      <c r="O547" s="20"/>
      <c r="P547" s="21"/>
      <c r="Q547" s="21" t="str">
        <f t="shared" si="65"/>
        <v/>
      </c>
      <c r="R547" s="22"/>
      <c r="S547" s="22"/>
      <c r="T547" s="31"/>
      <c r="U547" s="30"/>
      <c r="V547" s="16"/>
      <c r="W547" s="16"/>
      <c r="X547" s="16"/>
      <c r="Y547" s="27"/>
      <c r="Z547" s="27"/>
      <c r="AA547" s="28"/>
      <c r="AB547" s="28"/>
      <c r="AC547" s="29" t="s">
        <v>651</v>
      </c>
    </row>
    <row r="548" spans="1:29" ht="30.75" customHeight="1" x14ac:dyDescent="0.25">
      <c r="A548" s="39"/>
      <c r="B548" s="41"/>
      <c r="C548" s="41"/>
      <c r="D548" s="91"/>
      <c r="E548" s="79"/>
      <c r="F548" s="41"/>
      <c r="G548" s="41"/>
      <c r="H548" s="41"/>
      <c r="I548" s="144"/>
      <c r="J548" s="41"/>
      <c r="K548" s="54"/>
      <c r="L548" s="8" t="s">
        <v>41</v>
      </c>
      <c r="M548" s="22"/>
      <c r="N548" s="8"/>
      <c r="O548" s="20"/>
      <c r="P548" s="21"/>
      <c r="Q548" s="21" t="str">
        <f>IFERROR(IF((+O548/P548)&gt;100%,100%,(O548/P548)),"")</f>
        <v/>
      </c>
      <c r="R548" s="22"/>
      <c r="S548" s="22"/>
      <c r="T548" s="31"/>
      <c r="U548" s="30"/>
      <c r="V548" s="16"/>
      <c r="W548" s="16"/>
      <c r="X548" s="16"/>
      <c r="Y548" s="27"/>
      <c r="Z548" s="27"/>
      <c r="AA548" s="28"/>
      <c r="AB548" s="28"/>
      <c r="AC548" s="29" t="s">
        <v>651</v>
      </c>
    </row>
    <row r="549" spans="1:29" ht="30.75" customHeight="1" x14ac:dyDescent="0.25">
      <c r="A549" s="40"/>
      <c r="B549" s="41"/>
      <c r="C549" s="41"/>
      <c r="D549" s="91"/>
      <c r="E549" s="79"/>
      <c r="F549" s="41"/>
      <c r="G549" s="41"/>
      <c r="H549" s="41"/>
      <c r="I549" s="144"/>
      <c r="J549" s="41"/>
      <c r="K549" s="54"/>
      <c r="L549" s="35" t="s">
        <v>29</v>
      </c>
      <c r="M549" s="21"/>
      <c r="N549" s="21"/>
      <c r="O549" s="21"/>
      <c r="P549" s="21"/>
      <c r="Q549" s="21" t="str">
        <f>IFERROR(IF((+O549/P549)&gt;100%,100%,(O549/P549)),"")</f>
        <v/>
      </c>
      <c r="R549" s="22"/>
      <c r="S549" s="24"/>
      <c r="T549" s="31"/>
      <c r="U549" s="16"/>
      <c r="V549" s="16"/>
      <c r="W549" s="16"/>
      <c r="X549" s="16"/>
      <c r="Y549" s="27"/>
      <c r="Z549" s="27"/>
      <c r="AA549" s="28"/>
      <c r="AB549" s="28"/>
      <c r="AC549" s="29" t="s">
        <v>651</v>
      </c>
    </row>
    <row r="550" spans="1:29" ht="30.75" customHeight="1" x14ac:dyDescent="0.25">
      <c r="A550" s="33" t="s">
        <v>2</v>
      </c>
      <c r="B550" s="33" t="s">
        <v>83</v>
      </c>
      <c r="C550" s="33" t="s">
        <v>3</v>
      </c>
      <c r="D550" s="33" t="s">
        <v>4</v>
      </c>
      <c r="E550" s="33" t="s">
        <v>5</v>
      </c>
      <c r="F550" s="33" t="s">
        <v>6</v>
      </c>
      <c r="G550" s="33" t="s">
        <v>7</v>
      </c>
      <c r="H550" s="33" t="s">
        <v>8</v>
      </c>
      <c r="I550" s="33" t="s">
        <v>9</v>
      </c>
      <c r="J550" s="33" t="s">
        <v>10</v>
      </c>
      <c r="K550" s="33" t="s">
        <v>85</v>
      </c>
      <c r="L550" s="33" t="s">
        <v>11</v>
      </c>
      <c r="M550" s="33" t="s">
        <v>12</v>
      </c>
      <c r="N550" s="33" t="s">
        <v>13</v>
      </c>
      <c r="O550" s="33" t="s">
        <v>14</v>
      </c>
      <c r="P550" s="33" t="s">
        <v>15</v>
      </c>
      <c r="Q550" s="33" t="s">
        <v>16</v>
      </c>
      <c r="R550" s="33" t="s">
        <v>79</v>
      </c>
      <c r="S550" s="34" t="s">
        <v>18</v>
      </c>
      <c r="T550" s="34" t="s">
        <v>19</v>
      </c>
      <c r="U550" s="32" t="s">
        <v>80</v>
      </c>
      <c r="V550" s="32" t="s">
        <v>20</v>
      </c>
      <c r="W550" s="32" t="s">
        <v>84</v>
      </c>
      <c r="X550" s="32" t="s">
        <v>21</v>
      </c>
      <c r="Y550" s="32" t="s">
        <v>81</v>
      </c>
      <c r="Z550" s="32" t="s">
        <v>82</v>
      </c>
      <c r="AA550" s="32" t="s">
        <v>22</v>
      </c>
      <c r="AB550" s="32" t="s">
        <v>23</v>
      </c>
      <c r="AC550" s="32" t="s">
        <v>24</v>
      </c>
    </row>
    <row r="551" spans="1:29" ht="30.75" customHeight="1" x14ac:dyDescent="0.25">
      <c r="A551" s="38">
        <v>1</v>
      </c>
      <c r="B551" s="149" t="s">
        <v>652</v>
      </c>
      <c r="C551" s="149" t="s">
        <v>653</v>
      </c>
      <c r="D551" s="41" t="s">
        <v>654</v>
      </c>
      <c r="E551" s="41" t="s">
        <v>136</v>
      </c>
      <c r="F551" s="41" t="s">
        <v>655</v>
      </c>
      <c r="G551" s="41" t="s">
        <v>199</v>
      </c>
      <c r="H551" s="41" t="s">
        <v>656</v>
      </c>
      <c r="I551" s="41" t="s">
        <v>657</v>
      </c>
      <c r="J551" s="41" t="s">
        <v>658</v>
      </c>
      <c r="K551" s="53" t="s">
        <v>659</v>
      </c>
      <c r="L551" s="8" t="s">
        <v>38</v>
      </c>
      <c r="M551" s="8"/>
      <c r="N551" s="8"/>
      <c r="O551" s="20"/>
      <c r="P551" s="21"/>
      <c r="Q551" s="21" t="str">
        <f t="shared" ref="Q551:Q553" si="66">IFERROR(IF((+O551/P551)&gt;100%,100%,(O551/P551)),"")</f>
        <v/>
      </c>
      <c r="R551" s="22"/>
      <c r="S551" s="22"/>
      <c r="T551" s="31"/>
      <c r="U551" s="30"/>
      <c r="V551" s="16"/>
      <c r="W551" s="16"/>
      <c r="X551" s="16"/>
      <c r="Y551" s="27"/>
      <c r="Z551" s="16"/>
      <c r="AA551" s="16"/>
      <c r="AB551" s="16"/>
      <c r="AC551" s="29" t="s">
        <v>660</v>
      </c>
    </row>
    <row r="552" spans="1:29" ht="30.75" customHeight="1" x14ac:dyDescent="0.25">
      <c r="A552" s="39"/>
      <c r="B552" s="149"/>
      <c r="C552" s="149"/>
      <c r="D552" s="41"/>
      <c r="E552" s="41"/>
      <c r="F552" s="41"/>
      <c r="G552" s="41"/>
      <c r="H552" s="41"/>
      <c r="I552" s="41"/>
      <c r="J552" s="41"/>
      <c r="K552" s="54"/>
      <c r="L552" s="8" t="s">
        <v>39</v>
      </c>
      <c r="M552" s="8"/>
      <c r="N552" s="8"/>
      <c r="O552" s="20"/>
      <c r="P552" s="21"/>
      <c r="Q552" s="21" t="str">
        <f t="shared" si="66"/>
        <v/>
      </c>
      <c r="R552" s="22"/>
      <c r="S552" s="22"/>
      <c r="T552" s="31"/>
      <c r="U552" s="30"/>
      <c r="V552" s="16"/>
      <c r="W552" s="16"/>
      <c r="X552" s="16"/>
      <c r="Y552" s="27"/>
      <c r="Z552" s="27"/>
      <c r="AA552" s="28"/>
      <c r="AB552" s="28"/>
      <c r="AC552" s="29" t="s">
        <v>660</v>
      </c>
    </row>
    <row r="553" spans="1:29" ht="30.75" customHeight="1" x14ac:dyDescent="0.25">
      <c r="A553" s="39"/>
      <c r="B553" s="149"/>
      <c r="C553" s="149"/>
      <c r="D553" s="41"/>
      <c r="E553" s="41"/>
      <c r="F553" s="41"/>
      <c r="G553" s="41"/>
      <c r="H553" s="41"/>
      <c r="I553" s="41"/>
      <c r="J553" s="41"/>
      <c r="K553" s="54"/>
      <c r="L553" s="8" t="s">
        <v>40</v>
      </c>
      <c r="M553" s="8"/>
      <c r="N553" s="8"/>
      <c r="O553" s="20"/>
      <c r="P553" s="21"/>
      <c r="Q553" s="21" t="str">
        <f t="shared" si="66"/>
        <v/>
      </c>
      <c r="R553" s="22"/>
      <c r="S553" s="22"/>
      <c r="T553" s="31"/>
      <c r="U553" s="30"/>
      <c r="V553" s="16"/>
      <c r="W553" s="16"/>
      <c r="X553" s="16"/>
      <c r="Y553" s="27"/>
      <c r="Z553" s="27"/>
      <c r="AA553" s="28"/>
      <c r="AB553" s="28"/>
      <c r="AC553" s="29" t="s">
        <v>660</v>
      </c>
    </row>
    <row r="554" spans="1:29" ht="30.75" customHeight="1" x14ac:dyDescent="0.25">
      <c r="A554" s="39"/>
      <c r="B554" s="149"/>
      <c r="C554" s="149"/>
      <c r="D554" s="41"/>
      <c r="E554" s="41"/>
      <c r="F554" s="41"/>
      <c r="G554" s="41"/>
      <c r="H554" s="41"/>
      <c r="I554" s="41"/>
      <c r="J554" s="41"/>
      <c r="K554" s="54"/>
      <c r="L554" s="8" t="s">
        <v>41</v>
      </c>
      <c r="M554" s="22"/>
      <c r="N554" s="8"/>
      <c r="O554" s="20"/>
      <c r="P554" s="21"/>
      <c r="Q554" s="21" t="str">
        <f>IFERROR(IF((+O554/P554)&gt;100%,100%,(O554/P554)),"")</f>
        <v/>
      </c>
      <c r="R554" s="22"/>
      <c r="S554" s="22"/>
      <c r="T554" s="31"/>
      <c r="U554" s="30"/>
      <c r="V554" s="16"/>
      <c r="W554" s="16"/>
      <c r="X554" s="16"/>
      <c r="Y554" s="27"/>
      <c r="Z554" s="27"/>
      <c r="AA554" s="28"/>
      <c r="AB554" s="28"/>
      <c r="AC554" s="29" t="s">
        <v>660</v>
      </c>
    </row>
    <row r="555" spans="1:29" ht="30.75" customHeight="1" x14ac:dyDescent="0.25">
      <c r="A555" s="40"/>
      <c r="B555" s="149"/>
      <c r="C555" s="149"/>
      <c r="D555" s="41"/>
      <c r="E555" s="41"/>
      <c r="F555" s="41"/>
      <c r="G555" s="41"/>
      <c r="H555" s="41"/>
      <c r="I555" s="41"/>
      <c r="J555" s="41"/>
      <c r="K555" s="55"/>
      <c r="L555" s="35" t="s">
        <v>29</v>
      </c>
      <c r="M555" s="21"/>
      <c r="N555" s="21"/>
      <c r="O555" s="21"/>
      <c r="P555" s="21"/>
      <c r="Q555" s="21" t="str">
        <f>IFERROR(IF((+O555/P555)&gt;100%,100%,(O555/P555)),"")</f>
        <v/>
      </c>
      <c r="R555" s="22"/>
      <c r="S555" s="24"/>
      <c r="T555" s="31"/>
      <c r="U555" s="16"/>
      <c r="V555" s="16"/>
      <c r="W555" s="16"/>
      <c r="X555" s="16"/>
      <c r="Y555" s="27"/>
      <c r="Z555" s="27"/>
      <c r="AA555" s="28"/>
      <c r="AB555" s="28"/>
      <c r="AC555" s="29" t="s">
        <v>660</v>
      </c>
    </row>
    <row r="556" spans="1:29" ht="30.75" customHeight="1" x14ac:dyDescent="0.25">
      <c r="A556" s="33" t="s">
        <v>2</v>
      </c>
      <c r="B556" s="33" t="s">
        <v>83</v>
      </c>
      <c r="C556" s="33" t="s">
        <v>3</v>
      </c>
      <c r="D556" s="33" t="s">
        <v>4</v>
      </c>
      <c r="E556" s="33" t="s">
        <v>5</v>
      </c>
      <c r="F556" s="33" t="s">
        <v>6</v>
      </c>
      <c r="G556" s="33" t="s">
        <v>7</v>
      </c>
      <c r="H556" s="33" t="s">
        <v>8</v>
      </c>
      <c r="I556" s="33" t="s">
        <v>9</v>
      </c>
      <c r="J556" s="33" t="s">
        <v>10</v>
      </c>
      <c r="K556" s="33" t="s">
        <v>85</v>
      </c>
      <c r="L556" s="33" t="s">
        <v>11</v>
      </c>
      <c r="M556" s="33" t="s">
        <v>12</v>
      </c>
      <c r="N556" s="33" t="s">
        <v>13</v>
      </c>
      <c r="O556" s="33" t="s">
        <v>14</v>
      </c>
      <c r="P556" s="33" t="s">
        <v>15</v>
      </c>
      <c r="Q556" s="33" t="s">
        <v>16</v>
      </c>
      <c r="R556" s="33" t="s">
        <v>79</v>
      </c>
      <c r="S556" s="34" t="s">
        <v>18</v>
      </c>
      <c r="T556" s="34" t="s">
        <v>19</v>
      </c>
      <c r="U556" s="32" t="s">
        <v>80</v>
      </c>
      <c r="V556" s="32" t="s">
        <v>20</v>
      </c>
      <c r="W556" s="32" t="s">
        <v>84</v>
      </c>
      <c r="X556" s="32" t="s">
        <v>21</v>
      </c>
      <c r="Y556" s="32" t="s">
        <v>81</v>
      </c>
      <c r="Z556" s="32" t="s">
        <v>82</v>
      </c>
      <c r="AA556" s="32" t="s">
        <v>22</v>
      </c>
      <c r="AB556" s="32" t="s">
        <v>23</v>
      </c>
      <c r="AC556" s="32" t="s">
        <v>24</v>
      </c>
    </row>
    <row r="557" spans="1:29" ht="30.75" customHeight="1" x14ac:dyDescent="0.25">
      <c r="A557" s="38">
        <v>1</v>
      </c>
      <c r="B557" s="53" t="s">
        <v>515</v>
      </c>
      <c r="C557" s="53" t="s">
        <v>661</v>
      </c>
      <c r="D557" s="53" t="s">
        <v>662</v>
      </c>
      <c r="E557" s="53" t="s">
        <v>88</v>
      </c>
      <c r="F557" s="53" t="s">
        <v>89</v>
      </c>
      <c r="G557" s="53" t="s">
        <v>25</v>
      </c>
      <c r="H557" s="53" t="s">
        <v>663</v>
      </c>
      <c r="I557" s="44" t="s">
        <v>664</v>
      </c>
      <c r="J557" s="53" t="s">
        <v>665</v>
      </c>
      <c r="K557" s="37"/>
      <c r="L557" s="19" t="s">
        <v>204</v>
      </c>
      <c r="M557" s="8"/>
      <c r="N557" s="8"/>
      <c r="O557" s="20"/>
      <c r="P557" s="21"/>
      <c r="Q557" s="21" t="str">
        <f>IFERROR(IF((+O557/P557)&gt;100%,100%,(O557/P557)),"")</f>
        <v/>
      </c>
      <c r="R557" s="25"/>
      <c r="S557" s="25"/>
      <c r="T557" s="23"/>
      <c r="U557" s="30"/>
      <c r="V557" s="16"/>
      <c r="W557" s="16"/>
      <c r="X557" s="16"/>
      <c r="Y557" s="27"/>
      <c r="Z557" s="27"/>
      <c r="AA557" s="28"/>
      <c r="AB557" s="28"/>
      <c r="AC557" s="29" t="s">
        <v>671</v>
      </c>
    </row>
    <row r="558" spans="1:29" ht="30.75" customHeight="1" x14ac:dyDescent="0.25">
      <c r="A558" s="39"/>
      <c r="B558" s="54"/>
      <c r="C558" s="54"/>
      <c r="D558" s="54"/>
      <c r="E558" s="54"/>
      <c r="F558" s="54"/>
      <c r="G558" s="54"/>
      <c r="H558" s="54"/>
      <c r="I558" s="45"/>
      <c r="J558" s="54"/>
      <c r="K558" s="37"/>
      <c r="L558" s="19" t="s">
        <v>205</v>
      </c>
      <c r="M558" s="22"/>
      <c r="N558" s="8"/>
      <c r="O558" s="20"/>
      <c r="P558" s="21"/>
      <c r="Q558" s="21" t="str">
        <f>IFERROR(IF((+O558/P558)&gt;100%,100%,(O558/P558)),"")</f>
        <v/>
      </c>
      <c r="R558" s="25"/>
      <c r="S558" s="25"/>
      <c r="T558" s="23"/>
      <c r="U558" s="30"/>
      <c r="V558" s="16"/>
      <c r="W558" s="16"/>
      <c r="X558" s="16"/>
      <c r="Y558" s="27"/>
      <c r="Z558" s="27"/>
      <c r="AA558" s="28"/>
      <c r="AB558" s="28"/>
      <c r="AC558" s="29" t="s">
        <v>671</v>
      </c>
    </row>
    <row r="559" spans="1:29" ht="30.75" customHeight="1" x14ac:dyDescent="0.25">
      <c r="A559" s="40"/>
      <c r="B559" s="54"/>
      <c r="C559" s="54"/>
      <c r="D559" s="54"/>
      <c r="E559" s="54"/>
      <c r="F559" s="54"/>
      <c r="G559" s="54"/>
      <c r="H559" s="54"/>
      <c r="I559" s="45"/>
      <c r="J559" s="54"/>
      <c r="K559" s="37"/>
      <c r="L559" s="35" t="s">
        <v>29</v>
      </c>
      <c r="M559" s="21"/>
      <c r="N559" s="21"/>
      <c r="O559" s="21"/>
      <c r="P559" s="21"/>
      <c r="Q559" s="21" t="str">
        <f>IFERROR(IF((+O559/P559)&gt;100%,100%,(O559/P559)),"")</f>
        <v/>
      </c>
      <c r="R559" s="25"/>
      <c r="S559" s="24"/>
      <c r="T559" s="23"/>
      <c r="U559" s="16"/>
      <c r="V559" s="16"/>
      <c r="W559" s="16"/>
      <c r="X559" s="16"/>
      <c r="Y559" s="27"/>
      <c r="Z559" s="27"/>
      <c r="AA559" s="28"/>
      <c r="AB559" s="28"/>
      <c r="AC559" s="29" t="s">
        <v>671</v>
      </c>
    </row>
    <row r="560" spans="1:29" ht="30.75" customHeight="1" x14ac:dyDescent="0.25">
      <c r="A560" s="33" t="s">
        <v>2</v>
      </c>
      <c r="B560" s="33" t="s">
        <v>83</v>
      </c>
      <c r="C560" s="33" t="s">
        <v>3</v>
      </c>
      <c r="D560" s="33" t="s">
        <v>4</v>
      </c>
      <c r="E560" s="33" t="s">
        <v>5</v>
      </c>
      <c r="F560" s="33" t="s">
        <v>6</v>
      </c>
      <c r="G560" s="33" t="s">
        <v>7</v>
      </c>
      <c r="H560" s="33" t="s">
        <v>8</v>
      </c>
      <c r="I560" s="33" t="s">
        <v>9</v>
      </c>
      <c r="J560" s="33" t="s">
        <v>10</v>
      </c>
      <c r="K560" s="33" t="s">
        <v>85</v>
      </c>
      <c r="L560" s="33" t="s">
        <v>11</v>
      </c>
      <c r="M560" s="33" t="s">
        <v>12</v>
      </c>
      <c r="N560" s="33" t="s">
        <v>13</v>
      </c>
      <c r="O560" s="33" t="s">
        <v>14</v>
      </c>
      <c r="P560" s="33" t="s">
        <v>15</v>
      </c>
      <c r="Q560" s="33" t="s">
        <v>16</v>
      </c>
      <c r="R560" s="33" t="s">
        <v>79</v>
      </c>
      <c r="S560" s="34" t="s">
        <v>18</v>
      </c>
      <c r="T560" s="34" t="s">
        <v>19</v>
      </c>
      <c r="U560" s="32" t="s">
        <v>80</v>
      </c>
      <c r="V560" s="32" t="s">
        <v>20</v>
      </c>
      <c r="W560" s="32" t="s">
        <v>84</v>
      </c>
      <c r="X560" s="32" t="s">
        <v>21</v>
      </c>
      <c r="Y560" s="32" t="s">
        <v>81</v>
      </c>
      <c r="Z560" s="32" t="s">
        <v>82</v>
      </c>
      <c r="AA560" s="32" t="s">
        <v>22</v>
      </c>
      <c r="AB560" s="32" t="s">
        <v>23</v>
      </c>
      <c r="AC560" s="32" t="s">
        <v>24</v>
      </c>
    </row>
    <row r="561" spans="1:29" ht="30.75" customHeight="1" x14ac:dyDescent="0.25">
      <c r="A561" s="38">
        <v>1</v>
      </c>
      <c r="B561" s="53" t="s">
        <v>515</v>
      </c>
      <c r="C561" s="53" t="s">
        <v>666</v>
      </c>
      <c r="D561" s="44" t="s">
        <v>667</v>
      </c>
      <c r="E561" s="53" t="s">
        <v>88</v>
      </c>
      <c r="F561" s="53" t="s">
        <v>89</v>
      </c>
      <c r="G561" s="53" t="s">
        <v>25</v>
      </c>
      <c r="H561" s="53" t="s">
        <v>668</v>
      </c>
      <c r="I561" s="44" t="s">
        <v>669</v>
      </c>
      <c r="J561" s="53" t="s">
        <v>670</v>
      </c>
      <c r="K561" s="37"/>
      <c r="L561" s="19" t="s">
        <v>204</v>
      </c>
      <c r="M561" s="8"/>
      <c r="N561" s="8"/>
      <c r="O561" s="20"/>
      <c r="P561" s="21"/>
      <c r="Q561" s="21" t="str">
        <f>IFERROR(IF((+O561/P561)&gt;100%,100%,(O561/P561)),"")</f>
        <v/>
      </c>
      <c r="R561" s="25"/>
      <c r="S561" s="25"/>
      <c r="T561" s="23"/>
      <c r="U561" s="30"/>
      <c r="V561" s="16"/>
      <c r="W561" s="16"/>
      <c r="X561" s="16"/>
      <c r="Y561" s="27"/>
      <c r="Z561" s="27"/>
      <c r="AA561" s="28"/>
      <c r="AB561" s="28"/>
      <c r="AC561" s="29" t="s">
        <v>671</v>
      </c>
    </row>
    <row r="562" spans="1:29" ht="30.75" customHeight="1" x14ac:dyDescent="0.25">
      <c r="A562" s="39"/>
      <c r="B562" s="54"/>
      <c r="C562" s="54"/>
      <c r="D562" s="45"/>
      <c r="E562" s="54"/>
      <c r="F562" s="54"/>
      <c r="G562" s="54"/>
      <c r="H562" s="54"/>
      <c r="I562" s="45"/>
      <c r="J562" s="54"/>
      <c r="K562" s="37"/>
      <c r="L562" s="19" t="s">
        <v>205</v>
      </c>
      <c r="M562" s="22"/>
      <c r="N562" s="8"/>
      <c r="O562" s="20"/>
      <c r="P562" s="21"/>
      <c r="Q562" s="21" t="str">
        <f>IFERROR(IF((+O562/P562)&gt;100%,100%,(O562/P562)),"")</f>
        <v/>
      </c>
      <c r="R562" s="25"/>
      <c r="S562" s="25"/>
      <c r="T562" s="23"/>
      <c r="U562" s="30"/>
      <c r="V562" s="16"/>
      <c r="W562" s="16"/>
      <c r="X562" s="16"/>
      <c r="Y562" s="27"/>
      <c r="Z562" s="27"/>
      <c r="AA562" s="28"/>
      <c r="AB562" s="28"/>
      <c r="AC562" s="29" t="s">
        <v>671</v>
      </c>
    </row>
    <row r="563" spans="1:29" ht="30.75" customHeight="1" x14ac:dyDescent="0.25">
      <c r="A563" s="40"/>
      <c r="B563" s="55"/>
      <c r="C563" s="55"/>
      <c r="D563" s="46"/>
      <c r="E563" s="55"/>
      <c r="F563" s="55"/>
      <c r="G563" s="55"/>
      <c r="H563" s="55"/>
      <c r="I563" s="46"/>
      <c r="J563" s="55"/>
      <c r="K563" s="37"/>
      <c r="L563" s="35" t="s">
        <v>29</v>
      </c>
      <c r="M563" s="21"/>
      <c r="N563" s="21"/>
      <c r="O563" s="21"/>
      <c r="P563" s="21"/>
      <c r="Q563" s="21" t="str">
        <f>IFERROR(IF((+O563/P563)&gt;100%,100%,(O563/P563)),"")</f>
        <v/>
      </c>
      <c r="R563" s="25"/>
      <c r="S563" s="24"/>
      <c r="T563" s="23"/>
      <c r="U563" s="16"/>
      <c r="V563" s="16"/>
      <c r="W563" s="16"/>
      <c r="X563" s="16"/>
      <c r="Y563" s="27"/>
      <c r="Z563" s="27"/>
      <c r="AA563" s="28"/>
      <c r="AB563" s="28"/>
      <c r="AC563" s="29" t="s">
        <v>671</v>
      </c>
    </row>
    <row r="564" spans="1:29" ht="30.75" customHeight="1" x14ac:dyDescent="0.25">
      <c r="A564" s="33" t="s">
        <v>2</v>
      </c>
      <c r="B564" s="33" t="s">
        <v>83</v>
      </c>
      <c r="C564" s="33" t="s">
        <v>3</v>
      </c>
      <c r="D564" s="33" t="s">
        <v>4</v>
      </c>
      <c r="E564" s="33" t="s">
        <v>5</v>
      </c>
      <c r="F564" s="33" t="s">
        <v>6</v>
      </c>
      <c r="G564" s="33" t="s">
        <v>7</v>
      </c>
      <c r="H564" s="33" t="s">
        <v>8</v>
      </c>
      <c r="I564" s="33" t="s">
        <v>9</v>
      </c>
      <c r="J564" s="33" t="s">
        <v>10</v>
      </c>
      <c r="K564" s="33" t="s">
        <v>85</v>
      </c>
      <c r="L564" s="33" t="s">
        <v>11</v>
      </c>
      <c r="M564" s="33" t="s">
        <v>12</v>
      </c>
      <c r="N564" s="33" t="s">
        <v>13</v>
      </c>
      <c r="O564" s="33" t="s">
        <v>14</v>
      </c>
      <c r="P564" s="33" t="s">
        <v>15</v>
      </c>
      <c r="Q564" s="33" t="s">
        <v>16</v>
      </c>
      <c r="R564" s="33" t="s">
        <v>79</v>
      </c>
      <c r="S564" s="34" t="s">
        <v>18</v>
      </c>
      <c r="T564" s="34" t="s">
        <v>19</v>
      </c>
      <c r="U564" s="32" t="s">
        <v>80</v>
      </c>
      <c r="V564" s="32" t="s">
        <v>20</v>
      </c>
      <c r="W564" s="32" t="s">
        <v>84</v>
      </c>
      <c r="X564" s="32" t="s">
        <v>21</v>
      </c>
      <c r="Y564" s="32" t="s">
        <v>81</v>
      </c>
      <c r="Z564" s="32" t="s">
        <v>82</v>
      </c>
      <c r="AA564" s="32" t="s">
        <v>22</v>
      </c>
      <c r="AB564" s="32" t="s">
        <v>23</v>
      </c>
      <c r="AC564" s="32" t="s">
        <v>24</v>
      </c>
    </row>
    <row r="565" spans="1:29" ht="30.75" customHeight="1" x14ac:dyDescent="0.25">
      <c r="A565" s="38">
        <v>1</v>
      </c>
      <c r="B565" s="77" t="s">
        <v>593</v>
      </c>
      <c r="C565" s="77" t="s">
        <v>672</v>
      </c>
      <c r="D565" s="77" t="s">
        <v>673</v>
      </c>
      <c r="E565" s="77" t="s">
        <v>136</v>
      </c>
      <c r="F565" s="77" t="s">
        <v>89</v>
      </c>
      <c r="G565" s="77" t="s">
        <v>255</v>
      </c>
      <c r="H565" s="77" t="s">
        <v>674</v>
      </c>
      <c r="I565" s="77" t="s">
        <v>675</v>
      </c>
      <c r="J565" s="77" t="s">
        <v>676</v>
      </c>
      <c r="K565" s="53" t="s">
        <v>677</v>
      </c>
      <c r="L565" s="8" t="s">
        <v>38</v>
      </c>
      <c r="M565" s="8"/>
      <c r="N565" s="8"/>
      <c r="O565" s="20"/>
      <c r="P565" s="21"/>
      <c r="Q565" s="21" t="str">
        <f t="shared" ref="Q565:Q567" si="67">IFERROR(IF((+O565/P565)&gt;100%,100%,(O565/P565)),"")</f>
        <v/>
      </c>
      <c r="R565" s="22"/>
      <c r="S565" s="22"/>
      <c r="T565" s="31"/>
      <c r="U565" s="30"/>
      <c r="V565" s="16"/>
      <c r="W565" s="16"/>
      <c r="X565" s="16"/>
      <c r="Y565" s="27"/>
      <c r="Z565" s="16"/>
      <c r="AA565" s="16"/>
      <c r="AB565" s="16"/>
      <c r="AC565" s="29" t="s">
        <v>678</v>
      </c>
    </row>
    <row r="566" spans="1:29" ht="30.75" customHeight="1" x14ac:dyDescent="0.25">
      <c r="A566" s="39"/>
      <c r="B566" s="79"/>
      <c r="C566" s="79"/>
      <c r="D566" s="79"/>
      <c r="E566" s="79"/>
      <c r="F566" s="79"/>
      <c r="G566" s="79"/>
      <c r="H566" s="79"/>
      <c r="I566" s="79"/>
      <c r="J566" s="79"/>
      <c r="K566" s="54"/>
      <c r="L566" s="8" t="s">
        <v>39</v>
      </c>
      <c r="M566" s="8"/>
      <c r="N566" s="8"/>
      <c r="O566" s="20"/>
      <c r="P566" s="21"/>
      <c r="Q566" s="21" t="str">
        <f t="shared" si="67"/>
        <v/>
      </c>
      <c r="R566" s="22"/>
      <c r="S566" s="22"/>
      <c r="T566" s="31"/>
      <c r="U566" s="30"/>
      <c r="V566" s="16"/>
      <c r="W566" s="16"/>
      <c r="X566" s="16"/>
      <c r="Y566" s="27"/>
      <c r="Z566" s="27"/>
      <c r="AA566" s="28"/>
      <c r="AB566" s="28"/>
      <c r="AC566" s="29" t="s">
        <v>678</v>
      </c>
    </row>
    <row r="567" spans="1:29" ht="30.75" customHeight="1" x14ac:dyDescent="0.25">
      <c r="A567" s="39"/>
      <c r="B567" s="79"/>
      <c r="C567" s="79"/>
      <c r="D567" s="79"/>
      <c r="E567" s="79"/>
      <c r="F567" s="79"/>
      <c r="G567" s="79"/>
      <c r="H567" s="79"/>
      <c r="I567" s="79"/>
      <c r="J567" s="79"/>
      <c r="K567" s="54"/>
      <c r="L567" s="8" t="s">
        <v>40</v>
      </c>
      <c r="M567" s="8"/>
      <c r="N567" s="8"/>
      <c r="O567" s="20"/>
      <c r="P567" s="21"/>
      <c r="Q567" s="21" t="str">
        <f t="shared" si="67"/>
        <v/>
      </c>
      <c r="R567" s="22"/>
      <c r="S567" s="22"/>
      <c r="T567" s="31"/>
      <c r="U567" s="30"/>
      <c r="V567" s="16"/>
      <c r="W567" s="16"/>
      <c r="X567" s="16"/>
      <c r="Y567" s="27"/>
      <c r="Z567" s="27"/>
      <c r="AA567" s="28"/>
      <c r="AB567" s="28"/>
      <c r="AC567" s="29" t="s">
        <v>678</v>
      </c>
    </row>
    <row r="568" spans="1:29" ht="30.75" customHeight="1" x14ac:dyDescent="0.25">
      <c r="A568" s="39"/>
      <c r="B568" s="79"/>
      <c r="C568" s="79"/>
      <c r="D568" s="79"/>
      <c r="E568" s="79"/>
      <c r="F568" s="79"/>
      <c r="G568" s="79"/>
      <c r="H568" s="79"/>
      <c r="I568" s="79"/>
      <c r="J568" s="79"/>
      <c r="K568" s="54"/>
      <c r="L568" s="8" t="s">
        <v>41</v>
      </c>
      <c r="M568" s="22"/>
      <c r="N568" s="8"/>
      <c r="O568" s="20"/>
      <c r="P568" s="21"/>
      <c r="Q568" s="21" t="str">
        <f>IFERROR(IF((+O568/P568)&gt;100%,100%,(O568/P568)),"")</f>
        <v/>
      </c>
      <c r="R568" s="22"/>
      <c r="S568" s="22"/>
      <c r="T568" s="31"/>
      <c r="U568" s="30"/>
      <c r="V568" s="16"/>
      <c r="W568" s="16"/>
      <c r="X568" s="16"/>
      <c r="Y568" s="27"/>
      <c r="Z568" s="27"/>
      <c r="AA568" s="28"/>
      <c r="AB568" s="28"/>
      <c r="AC568" s="29" t="s">
        <v>678</v>
      </c>
    </row>
    <row r="569" spans="1:29" ht="30.75" customHeight="1" x14ac:dyDescent="0.25">
      <c r="A569" s="40"/>
      <c r="B569" s="79"/>
      <c r="C569" s="79"/>
      <c r="D569" s="79"/>
      <c r="E569" s="79"/>
      <c r="F569" s="79"/>
      <c r="G569" s="79"/>
      <c r="H569" s="79"/>
      <c r="I569" s="79"/>
      <c r="J569" s="79"/>
      <c r="K569" s="55"/>
      <c r="L569" s="35" t="s">
        <v>29</v>
      </c>
      <c r="M569" s="21"/>
      <c r="N569" s="21"/>
      <c r="O569" s="21"/>
      <c r="P569" s="21"/>
      <c r="Q569" s="21" t="str">
        <f>IFERROR(IF((+O569/P569)&gt;100%,100%,(O569/P569)),"")</f>
        <v/>
      </c>
      <c r="R569" s="22"/>
      <c r="S569" s="24"/>
      <c r="T569" s="31"/>
      <c r="U569" s="16"/>
      <c r="V569" s="16"/>
      <c r="W569" s="16"/>
      <c r="X569" s="16"/>
      <c r="Y569" s="27"/>
      <c r="Z569" s="27"/>
      <c r="AA569" s="28"/>
      <c r="AB569" s="28"/>
      <c r="AC569" s="29" t="s">
        <v>678</v>
      </c>
    </row>
    <row r="570" spans="1:29" ht="30.75" customHeight="1" x14ac:dyDescent="0.25">
      <c r="A570" s="33" t="s">
        <v>2</v>
      </c>
      <c r="B570" s="33" t="s">
        <v>83</v>
      </c>
      <c r="C570" s="33" t="s">
        <v>3</v>
      </c>
      <c r="D570" s="33" t="s">
        <v>4</v>
      </c>
      <c r="E570" s="33" t="s">
        <v>5</v>
      </c>
      <c r="F570" s="33" t="s">
        <v>6</v>
      </c>
      <c r="G570" s="33" t="s">
        <v>7</v>
      </c>
      <c r="H570" s="33" t="s">
        <v>8</v>
      </c>
      <c r="I570" s="33" t="s">
        <v>9</v>
      </c>
      <c r="J570" s="33" t="s">
        <v>10</v>
      </c>
      <c r="K570" s="33" t="s">
        <v>85</v>
      </c>
      <c r="L570" s="33" t="s">
        <v>11</v>
      </c>
      <c r="M570" s="33" t="s">
        <v>12</v>
      </c>
      <c r="N570" s="33" t="s">
        <v>13</v>
      </c>
      <c r="O570" s="33" t="s">
        <v>14</v>
      </c>
      <c r="P570" s="33" t="s">
        <v>15</v>
      </c>
      <c r="Q570" s="33" t="s">
        <v>16</v>
      </c>
      <c r="R570" s="33" t="s">
        <v>79</v>
      </c>
      <c r="S570" s="34" t="s">
        <v>18</v>
      </c>
      <c r="T570" s="34" t="s">
        <v>19</v>
      </c>
      <c r="U570" s="32" t="s">
        <v>80</v>
      </c>
      <c r="V570" s="32" t="s">
        <v>20</v>
      </c>
      <c r="W570" s="32" t="s">
        <v>84</v>
      </c>
      <c r="X570" s="32" t="s">
        <v>21</v>
      </c>
      <c r="Y570" s="32" t="s">
        <v>81</v>
      </c>
      <c r="Z570" s="32" t="s">
        <v>82</v>
      </c>
      <c r="AA570" s="32" t="s">
        <v>22</v>
      </c>
      <c r="AB570" s="32" t="s">
        <v>23</v>
      </c>
      <c r="AC570" s="32" t="s">
        <v>24</v>
      </c>
    </row>
    <row r="571" spans="1:29" ht="30.75" customHeight="1" x14ac:dyDescent="0.25">
      <c r="A571" s="38">
        <v>1</v>
      </c>
      <c r="B571" s="77" t="s">
        <v>679</v>
      </c>
      <c r="C571" s="77" t="s">
        <v>680</v>
      </c>
      <c r="D571" s="77" t="s">
        <v>681</v>
      </c>
      <c r="E571" s="77" t="s">
        <v>88</v>
      </c>
      <c r="F571" s="77" t="s">
        <v>30</v>
      </c>
      <c r="G571" s="77" t="s">
        <v>25</v>
      </c>
      <c r="H571" s="77" t="s">
        <v>682</v>
      </c>
      <c r="I571" s="77" t="s">
        <v>683</v>
      </c>
      <c r="J571" s="77" t="s">
        <v>684</v>
      </c>
      <c r="K571" s="53" t="s">
        <v>685</v>
      </c>
      <c r="L571" s="19" t="s">
        <v>204</v>
      </c>
      <c r="M571" s="8"/>
      <c r="N571" s="8"/>
      <c r="O571" s="20"/>
      <c r="P571" s="21"/>
      <c r="Q571" s="21" t="str">
        <f>IFERROR(IF((+O571/P571)&gt;100%,100%,(O571/P571)),"")</f>
        <v/>
      </c>
      <c r="R571" s="25"/>
      <c r="S571" s="25"/>
      <c r="T571" s="23"/>
      <c r="U571" s="30"/>
      <c r="V571" s="16"/>
      <c r="W571" s="16"/>
      <c r="X571" s="16"/>
      <c r="Y571" s="27"/>
      <c r="Z571" s="27"/>
      <c r="AA571" s="28"/>
      <c r="AB571" s="28"/>
      <c r="AC571" s="29" t="s">
        <v>690</v>
      </c>
    </row>
    <row r="572" spans="1:29" ht="30.75" customHeight="1" x14ac:dyDescent="0.25">
      <c r="A572" s="39"/>
      <c r="B572" s="79"/>
      <c r="C572" s="79"/>
      <c r="D572" s="79"/>
      <c r="E572" s="79"/>
      <c r="F572" s="79"/>
      <c r="G572" s="79"/>
      <c r="H572" s="79"/>
      <c r="I572" s="79"/>
      <c r="J572" s="79"/>
      <c r="K572" s="54"/>
      <c r="L572" s="19" t="s">
        <v>205</v>
      </c>
      <c r="M572" s="22"/>
      <c r="N572" s="8"/>
      <c r="O572" s="20"/>
      <c r="P572" s="21"/>
      <c r="Q572" s="21" t="str">
        <f>IFERROR(IF((+O572/P572)&gt;100%,100%,(O572/P572)),"")</f>
        <v/>
      </c>
      <c r="R572" s="25"/>
      <c r="S572" s="25"/>
      <c r="T572" s="23"/>
      <c r="U572" s="30"/>
      <c r="V572" s="16"/>
      <c r="W572" s="16"/>
      <c r="X572" s="16"/>
      <c r="Y572" s="27"/>
      <c r="Z572" s="27"/>
      <c r="AA572" s="28"/>
      <c r="AB572" s="28"/>
      <c r="AC572" s="29" t="s">
        <v>690</v>
      </c>
    </row>
    <row r="573" spans="1:29" ht="30.75" customHeight="1" x14ac:dyDescent="0.25">
      <c r="A573" s="40"/>
      <c r="B573" s="79"/>
      <c r="C573" s="79"/>
      <c r="D573" s="79"/>
      <c r="E573" s="79"/>
      <c r="F573" s="79"/>
      <c r="G573" s="79"/>
      <c r="H573" s="79"/>
      <c r="I573" s="79"/>
      <c r="J573" s="79"/>
      <c r="K573" s="54"/>
      <c r="L573" s="35" t="s">
        <v>29</v>
      </c>
      <c r="M573" s="21"/>
      <c r="N573" s="21"/>
      <c r="O573" s="21"/>
      <c r="P573" s="21"/>
      <c r="Q573" s="21" t="str">
        <f>IFERROR(IF((+O573/P573)&gt;100%,100%,(O573/P573)),"")</f>
        <v/>
      </c>
      <c r="R573" s="25"/>
      <c r="S573" s="24"/>
      <c r="T573" s="23"/>
      <c r="U573" s="16"/>
      <c r="V573" s="16"/>
      <c r="W573" s="16"/>
      <c r="X573" s="16"/>
      <c r="Y573" s="27"/>
      <c r="Z573" s="27"/>
      <c r="AA573" s="28"/>
      <c r="AB573" s="28"/>
      <c r="AC573" s="29" t="s">
        <v>690</v>
      </c>
    </row>
    <row r="574" spans="1:29" ht="30.75" customHeight="1" x14ac:dyDescent="0.25">
      <c r="A574" s="33" t="s">
        <v>2</v>
      </c>
      <c r="B574" s="33" t="s">
        <v>83</v>
      </c>
      <c r="C574" s="33" t="s">
        <v>3</v>
      </c>
      <c r="D574" s="33" t="s">
        <v>4</v>
      </c>
      <c r="E574" s="33" t="s">
        <v>5</v>
      </c>
      <c r="F574" s="33" t="s">
        <v>6</v>
      </c>
      <c r="G574" s="33" t="s">
        <v>7</v>
      </c>
      <c r="H574" s="33" t="s">
        <v>8</v>
      </c>
      <c r="I574" s="33" t="s">
        <v>9</v>
      </c>
      <c r="J574" s="33" t="s">
        <v>10</v>
      </c>
      <c r="K574" s="33" t="s">
        <v>85</v>
      </c>
      <c r="L574" s="33" t="s">
        <v>11</v>
      </c>
      <c r="M574" s="33" t="s">
        <v>12</v>
      </c>
      <c r="N574" s="33" t="s">
        <v>13</v>
      </c>
      <c r="O574" s="33" t="s">
        <v>14</v>
      </c>
      <c r="P574" s="33" t="s">
        <v>15</v>
      </c>
      <c r="Q574" s="33" t="s">
        <v>16</v>
      </c>
      <c r="R574" s="33" t="s">
        <v>79</v>
      </c>
      <c r="S574" s="34" t="s">
        <v>18</v>
      </c>
      <c r="T574" s="34" t="s">
        <v>19</v>
      </c>
      <c r="U574" s="32" t="s">
        <v>80</v>
      </c>
      <c r="V574" s="32" t="s">
        <v>20</v>
      </c>
      <c r="W574" s="32" t="s">
        <v>84</v>
      </c>
      <c r="X574" s="32" t="s">
        <v>21</v>
      </c>
      <c r="Y574" s="32" t="s">
        <v>81</v>
      </c>
      <c r="Z574" s="32" t="s">
        <v>82</v>
      </c>
      <c r="AA574" s="32" t="s">
        <v>22</v>
      </c>
      <c r="AB574" s="32" t="s">
        <v>23</v>
      </c>
      <c r="AC574" s="32" t="s">
        <v>24</v>
      </c>
    </row>
    <row r="575" spans="1:29" ht="30.75" customHeight="1" x14ac:dyDescent="0.25">
      <c r="A575" s="38">
        <v>2</v>
      </c>
      <c r="B575" s="77" t="s">
        <v>679</v>
      </c>
      <c r="C575" s="77" t="s">
        <v>686</v>
      </c>
      <c r="D575" s="82" t="s">
        <v>687</v>
      </c>
      <c r="E575" s="77" t="s">
        <v>136</v>
      </c>
      <c r="F575" s="82" t="s">
        <v>89</v>
      </c>
      <c r="G575" s="77" t="s">
        <v>25</v>
      </c>
      <c r="H575" s="77" t="s">
        <v>688</v>
      </c>
      <c r="I575" s="77" t="s">
        <v>683</v>
      </c>
      <c r="J575" s="77" t="s">
        <v>689</v>
      </c>
      <c r="K575" s="53" t="s">
        <v>685</v>
      </c>
      <c r="L575" s="8" t="s">
        <v>38</v>
      </c>
      <c r="M575" s="8"/>
      <c r="N575" s="8"/>
      <c r="O575" s="20"/>
      <c r="P575" s="21"/>
      <c r="Q575" s="21" t="str">
        <f t="shared" ref="Q575:Q577" si="68">IFERROR(IF((+O575/P575)&gt;100%,100%,(O575/P575)),"")</f>
        <v/>
      </c>
      <c r="R575" s="22"/>
      <c r="S575" s="22"/>
      <c r="T575" s="31"/>
      <c r="U575" s="30"/>
      <c r="V575" s="16"/>
      <c r="W575" s="16"/>
      <c r="X575" s="16"/>
      <c r="Y575" s="27"/>
      <c r="Z575" s="16"/>
      <c r="AA575" s="16"/>
      <c r="AB575" s="16"/>
      <c r="AC575" s="29" t="s">
        <v>690</v>
      </c>
    </row>
    <row r="576" spans="1:29" ht="30.75" customHeight="1" x14ac:dyDescent="0.25">
      <c r="A576" s="39"/>
      <c r="B576" s="79"/>
      <c r="C576" s="79"/>
      <c r="D576" s="143"/>
      <c r="E576" s="79"/>
      <c r="F576" s="85"/>
      <c r="G576" s="79"/>
      <c r="H576" s="79"/>
      <c r="I576" s="79"/>
      <c r="J576" s="79"/>
      <c r="K576" s="54"/>
      <c r="L576" s="8" t="s">
        <v>39</v>
      </c>
      <c r="M576" s="8"/>
      <c r="N576" s="8"/>
      <c r="O576" s="20"/>
      <c r="P576" s="21"/>
      <c r="Q576" s="21" t="str">
        <f t="shared" si="68"/>
        <v/>
      </c>
      <c r="R576" s="22"/>
      <c r="S576" s="22"/>
      <c r="T576" s="31"/>
      <c r="U576" s="30"/>
      <c r="V576" s="16"/>
      <c r="W576" s="16"/>
      <c r="X576" s="16"/>
      <c r="Y576" s="27"/>
      <c r="Z576" s="27"/>
      <c r="AA576" s="28"/>
      <c r="AB576" s="28"/>
      <c r="AC576" s="29" t="s">
        <v>690</v>
      </c>
    </row>
    <row r="577" spans="1:29" ht="30.75" customHeight="1" x14ac:dyDescent="0.25">
      <c r="A577" s="39"/>
      <c r="B577" s="79"/>
      <c r="C577" s="79"/>
      <c r="D577" s="143"/>
      <c r="E577" s="79"/>
      <c r="F577" s="85"/>
      <c r="G577" s="79"/>
      <c r="H577" s="79"/>
      <c r="I577" s="79"/>
      <c r="J577" s="79"/>
      <c r="K577" s="54"/>
      <c r="L577" s="8" t="s">
        <v>40</v>
      </c>
      <c r="M577" s="8"/>
      <c r="N577" s="8"/>
      <c r="O577" s="20"/>
      <c r="P577" s="21"/>
      <c r="Q577" s="21" t="str">
        <f t="shared" si="68"/>
        <v/>
      </c>
      <c r="R577" s="22"/>
      <c r="S577" s="22"/>
      <c r="T577" s="31"/>
      <c r="U577" s="30"/>
      <c r="V577" s="16"/>
      <c r="W577" s="16"/>
      <c r="X577" s="16"/>
      <c r="Y577" s="27"/>
      <c r="Z577" s="27"/>
      <c r="AA577" s="28"/>
      <c r="AB577" s="28"/>
      <c r="AC577" s="29" t="s">
        <v>690</v>
      </c>
    </row>
    <row r="578" spans="1:29" ht="30.75" customHeight="1" x14ac:dyDescent="0.25">
      <c r="A578" s="39"/>
      <c r="B578" s="79"/>
      <c r="C578" s="79"/>
      <c r="D578" s="143"/>
      <c r="E578" s="79"/>
      <c r="F578" s="85"/>
      <c r="G578" s="79"/>
      <c r="H578" s="79"/>
      <c r="I578" s="79"/>
      <c r="J578" s="79"/>
      <c r="K578" s="54"/>
      <c r="L578" s="8" t="s">
        <v>41</v>
      </c>
      <c r="M578" s="22"/>
      <c r="N578" s="8"/>
      <c r="O578" s="20"/>
      <c r="P578" s="21"/>
      <c r="Q578" s="21" t="str">
        <f>IFERROR(IF((+O578/P578)&gt;100%,100%,(O578/P578)),"")</f>
        <v/>
      </c>
      <c r="R578" s="22"/>
      <c r="S578" s="22"/>
      <c r="T578" s="31"/>
      <c r="U578" s="30"/>
      <c r="V578" s="16"/>
      <c r="W578" s="16"/>
      <c r="X578" s="16"/>
      <c r="Y578" s="27"/>
      <c r="Z578" s="27"/>
      <c r="AA578" s="28"/>
      <c r="AB578" s="28"/>
      <c r="AC578" s="29" t="s">
        <v>690</v>
      </c>
    </row>
    <row r="579" spans="1:29" ht="30.75" customHeight="1" x14ac:dyDescent="0.25">
      <c r="A579" s="40"/>
      <c r="B579" s="79"/>
      <c r="C579" s="79"/>
      <c r="D579" s="143"/>
      <c r="E579" s="79"/>
      <c r="F579" s="85"/>
      <c r="G579" s="79"/>
      <c r="H579" s="79"/>
      <c r="I579" s="79"/>
      <c r="J579" s="79"/>
      <c r="K579" s="54"/>
      <c r="L579" s="35" t="s">
        <v>29</v>
      </c>
      <c r="M579" s="21"/>
      <c r="N579" s="21"/>
      <c r="O579" s="21"/>
      <c r="P579" s="21"/>
      <c r="Q579" s="21" t="str">
        <f>IFERROR(IF((+O579/P579)&gt;100%,100%,(O579/P579)),"")</f>
        <v/>
      </c>
      <c r="R579" s="22"/>
      <c r="S579" s="24"/>
      <c r="T579" s="31"/>
      <c r="U579" s="16"/>
      <c r="V579" s="16"/>
      <c r="W579" s="16"/>
      <c r="X579" s="16"/>
      <c r="Y579" s="27"/>
      <c r="Z579" s="27"/>
      <c r="AA579" s="28"/>
      <c r="AB579" s="28"/>
      <c r="AC579" s="29" t="s">
        <v>690</v>
      </c>
    </row>
    <row r="580" spans="1:29" ht="30.75" customHeight="1" x14ac:dyDescent="0.25">
      <c r="A580" s="33" t="s">
        <v>2</v>
      </c>
      <c r="B580" s="33" t="s">
        <v>83</v>
      </c>
      <c r="C580" s="33" t="s">
        <v>3</v>
      </c>
      <c r="D580" s="33" t="s">
        <v>4</v>
      </c>
      <c r="E580" s="33" t="s">
        <v>5</v>
      </c>
      <c r="F580" s="33" t="s">
        <v>6</v>
      </c>
      <c r="G580" s="33" t="s">
        <v>7</v>
      </c>
      <c r="H580" s="33" t="s">
        <v>8</v>
      </c>
      <c r="I580" s="33" t="s">
        <v>9</v>
      </c>
      <c r="J580" s="33" t="s">
        <v>10</v>
      </c>
      <c r="K580" s="33" t="s">
        <v>85</v>
      </c>
      <c r="L580" s="33" t="s">
        <v>11</v>
      </c>
      <c r="M580" s="33" t="s">
        <v>12</v>
      </c>
      <c r="N580" s="33" t="s">
        <v>13</v>
      </c>
      <c r="O580" s="33" t="s">
        <v>14</v>
      </c>
      <c r="P580" s="33" t="s">
        <v>15</v>
      </c>
      <c r="Q580" s="33" t="s">
        <v>16</v>
      </c>
      <c r="R580" s="33" t="s">
        <v>79</v>
      </c>
      <c r="S580" s="34" t="s">
        <v>18</v>
      </c>
      <c r="T580" s="34" t="s">
        <v>19</v>
      </c>
      <c r="U580" s="32" t="s">
        <v>80</v>
      </c>
      <c r="V580" s="32" t="s">
        <v>20</v>
      </c>
      <c r="W580" s="32" t="s">
        <v>84</v>
      </c>
      <c r="X580" s="32" t="s">
        <v>21</v>
      </c>
      <c r="Y580" s="32" t="s">
        <v>81</v>
      </c>
      <c r="Z580" s="32" t="s">
        <v>82</v>
      </c>
      <c r="AA580" s="32" t="s">
        <v>22</v>
      </c>
      <c r="AB580" s="32" t="s">
        <v>23</v>
      </c>
      <c r="AC580" s="32" t="s">
        <v>24</v>
      </c>
    </row>
    <row r="581" spans="1:29" ht="30.75" customHeight="1" x14ac:dyDescent="0.25">
      <c r="A581" s="38">
        <v>1</v>
      </c>
      <c r="B581" s="150" t="s">
        <v>691</v>
      </c>
      <c r="C581" s="41" t="s">
        <v>692</v>
      </c>
      <c r="D581" s="37" t="s">
        <v>693</v>
      </c>
      <c r="E581" s="41" t="s">
        <v>88</v>
      </c>
      <c r="F581" s="41" t="s">
        <v>89</v>
      </c>
      <c r="G581" s="41" t="s">
        <v>255</v>
      </c>
      <c r="H581" s="151" t="s">
        <v>694</v>
      </c>
      <c r="I581" s="152" t="s">
        <v>695</v>
      </c>
      <c r="J581" s="151" t="s">
        <v>696</v>
      </c>
      <c r="K581" s="41" t="s">
        <v>697</v>
      </c>
      <c r="L581" s="8" t="s">
        <v>38</v>
      </c>
      <c r="M581" s="8"/>
      <c r="N581" s="8"/>
      <c r="O581" s="20"/>
      <c r="P581" s="21"/>
      <c r="Q581" s="21" t="str">
        <f t="shared" ref="Q581:Q583" si="69">IFERROR(IF((+O581/P581)&gt;100%,100%,(O581/P581)),"")</f>
        <v/>
      </c>
      <c r="R581" s="22"/>
      <c r="S581" s="22"/>
      <c r="T581" s="31"/>
      <c r="U581" s="30"/>
      <c r="V581" s="16"/>
      <c r="W581" s="16"/>
      <c r="X581" s="16"/>
      <c r="Y581" s="27"/>
      <c r="Z581" s="16"/>
      <c r="AA581" s="16"/>
      <c r="AB581" s="16"/>
      <c r="AC581" s="29" t="s">
        <v>716</v>
      </c>
    </row>
    <row r="582" spans="1:29" ht="30.75" customHeight="1" x14ac:dyDescent="0.25">
      <c r="A582" s="39"/>
      <c r="B582" s="153"/>
      <c r="C582" s="41"/>
      <c r="D582" s="37"/>
      <c r="E582" s="41"/>
      <c r="F582" s="41"/>
      <c r="G582" s="41"/>
      <c r="H582" s="154"/>
      <c r="I582" s="155"/>
      <c r="J582" s="154"/>
      <c r="K582" s="41"/>
      <c r="L582" s="8" t="s">
        <v>39</v>
      </c>
      <c r="M582" s="8"/>
      <c r="N582" s="8"/>
      <c r="O582" s="20"/>
      <c r="P582" s="21"/>
      <c r="Q582" s="21" t="str">
        <f t="shared" si="69"/>
        <v/>
      </c>
      <c r="R582" s="22"/>
      <c r="S582" s="22"/>
      <c r="T582" s="31"/>
      <c r="U582" s="30"/>
      <c r="V582" s="16"/>
      <c r="W582" s="16"/>
      <c r="X582" s="16"/>
      <c r="Y582" s="27"/>
      <c r="Z582" s="27"/>
      <c r="AA582" s="28"/>
      <c r="AB582" s="28"/>
      <c r="AC582" s="29" t="s">
        <v>716</v>
      </c>
    </row>
    <row r="583" spans="1:29" ht="30.75" customHeight="1" x14ac:dyDescent="0.25">
      <c r="A583" s="39"/>
      <c r="B583" s="153"/>
      <c r="C583" s="41"/>
      <c r="D583" s="37"/>
      <c r="E583" s="41"/>
      <c r="F583" s="41"/>
      <c r="G583" s="41"/>
      <c r="H583" s="154"/>
      <c r="I583" s="155"/>
      <c r="J583" s="154"/>
      <c r="K583" s="41"/>
      <c r="L583" s="8" t="s">
        <v>40</v>
      </c>
      <c r="M583" s="8"/>
      <c r="N583" s="8"/>
      <c r="O583" s="20"/>
      <c r="P583" s="21"/>
      <c r="Q583" s="21" t="str">
        <f t="shared" si="69"/>
        <v/>
      </c>
      <c r="R583" s="22"/>
      <c r="S583" s="22"/>
      <c r="T583" s="31"/>
      <c r="U583" s="30"/>
      <c r="V583" s="16"/>
      <c r="W583" s="16"/>
      <c r="X583" s="16"/>
      <c r="Y583" s="27"/>
      <c r="Z583" s="27"/>
      <c r="AA583" s="28"/>
      <c r="AB583" s="28"/>
      <c r="AC583" s="29" t="s">
        <v>716</v>
      </c>
    </row>
    <row r="584" spans="1:29" ht="30.75" customHeight="1" x14ac:dyDescent="0.25">
      <c r="A584" s="39"/>
      <c r="B584" s="153"/>
      <c r="C584" s="41"/>
      <c r="D584" s="37"/>
      <c r="E584" s="41"/>
      <c r="F584" s="41"/>
      <c r="G584" s="41"/>
      <c r="H584" s="154"/>
      <c r="I584" s="155"/>
      <c r="J584" s="154"/>
      <c r="K584" s="41"/>
      <c r="L584" s="8" t="s">
        <v>41</v>
      </c>
      <c r="M584" s="22"/>
      <c r="N584" s="8"/>
      <c r="O584" s="20"/>
      <c r="P584" s="21"/>
      <c r="Q584" s="21" t="str">
        <f>IFERROR(IF((+O584/P584)&gt;100%,100%,(O584/P584)),"")</f>
        <v/>
      </c>
      <c r="R584" s="22"/>
      <c r="S584" s="22"/>
      <c r="T584" s="31"/>
      <c r="U584" s="30"/>
      <c r="V584" s="16"/>
      <c r="W584" s="16"/>
      <c r="X584" s="16"/>
      <c r="Y584" s="27"/>
      <c r="Z584" s="27"/>
      <c r="AA584" s="28"/>
      <c r="AB584" s="28"/>
      <c r="AC584" s="29" t="s">
        <v>716</v>
      </c>
    </row>
    <row r="585" spans="1:29" ht="30.75" customHeight="1" x14ac:dyDescent="0.25">
      <c r="A585" s="40"/>
      <c r="B585" s="156"/>
      <c r="C585" s="41"/>
      <c r="D585" s="37"/>
      <c r="E585" s="41"/>
      <c r="F585" s="41"/>
      <c r="G585" s="41"/>
      <c r="H585" s="157"/>
      <c r="I585" s="158"/>
      <c r="J585" s="157"/>
      <c r="K585" s="41"/>
      <c r="L585" s="35" t="s">
        <v>29</v>
      </c>
      <c r="M585" s="21"/>
      <c r="N585" s="21"/>
      <c r="O585" s="21"/>
      <c r="P585" s="21"/>
      <c r="Q585" s="21" t="str">
        <f>IFERROR(IF((+O585/P585)&gt;100%,100%,(O585/P585)),"")</f>
        <v/>
      </c>
      <c r="R585" s="22"/>
      <c r="S585" s="24"/>
      <c r="T585" s="31"/>
      <c r="U585" s="16"/>
      <c r="V585" s="16"/>
      <c r="W585" s="16"/>
      <c r="X585" s="16"/>
      <c r="Y585" s="27"/>
      <c r="Z585" s="27"/>
      <c r="AA585" s="28"/>
      <c r="AB585" s="28"/>
      <c r="AC585" s="29" t="s">
        <v>716</v>
      </c>
    </row>
    <row r="586" spans="1:29" ht="30.75" customHeight="1" x14ac:dyDescent="0.25">
      <c r="A586" s="33" t="s">
        <v>2</v>
      </c>
      <c r="B586" s="33" t="s">
        <v>83</v>
      </c>
      <c r="C586" s="33" t="s">
        <v>3</v>
      </c>
      <c r="D586" s="33" t="s">
        <v>4</v>
      </c>
      <c r="E586" s="33" t="s">
        <v>5</v>
      </c>
      <c r="F586" s="33" t="s">
        <v>6</v>
      </c>
      <c r="G586" s="33" t="s">
        <v>7</v>
      </c>
      <c r="H586" s="33" t="s">
        <v>8</v>
      </c>
      <c r="I586" s="33" t="s">
        <v>9</v>
      </c>
      <c r="J586" s="33" t="s">
        <v>10</v>
      </c>
      <c r="K586" s="33" t="s">
        <v>85</v>
      </c>
      <c r="L586" s="33" t="s">
        <v>11</v>
      </c>
      <c r="M586" s="33" t="s">
        <v>12</v>
      </c>
      <c r="N586" s="33" t="s">
        <v>13</v>
      </c>
      <c r="O586" s="33" t="s">
        <v>14</v>
      </c>
      <c r="P586" s="33" t="s">
        <v>15</v>
      </c>
      <c r="Q586" s="33" t="s">
        <v>16</v>
      </c>
      <c r="R586" s="33" t="s">
        <v>79</v>
      </c>
      <c r="S586" s="34" t="s">
        <v>18</v>
      </c>
      <c r="T586" s="34" t="s">
        <v>19</v>
      </c>
      <c r="U586" s="32" t="s">
        <v>80</v>
      </c>
      <c r="V586" s="32" t="s">
        <v>20</v>
      </c>
      <c r="W586" s="32" t="s">
        <v>84</v>
      </c>
      <c r="X586" s="32" t="s">
        <v>21</v>
      </c>
      <c r="Y586" s="32" t="s">
        <v>81</v>
      </c>
      <c r="Z586" s="32" t="s">
        <v>82</v>
      </c>
      <c r="AA586" s="32" t="s">
        <v>22</v>
      </c>
      <c r="AB586" s="32" t="s">
        <v>23</v>
      </c>
      <c r="AC586" s="32" t="s">
        <v>24</v>
      </c>
    </row>
    <row r="587" spans="1:29" ht="30.75" customHeight="1" x14ac:dyDescent="0.25">
      <c r="A587" s="38">
        <v>2</v>
      </c>
      <c r="B587" s="159" t="s">
        <v>691</v>
      </c>
      <c r="C587" s="41" t="s">
        <v>698</v>
      </c>
      <c r="D587" s="83" t="s">
        <v>699</v>
      </c>
      <c r="E587" s="151" t="s">
        <v>88</v>
      </c>
      <c r="F587" s="151" t="s">
        <v>89</v>
      </c>
      <c r="G587" s="151" t="s">
        <v>255</v>
      </c>
      <c r="H587" s="151" t="s">
        <v>700</v>
      </c>
      <c r="I587" s="81" t="s">
        <v>701</v>
      </c>
      <c r="J587" s="152" t="s">
        <v>702</v>
      </c>
      <c r="K587" s="41" t="s">
        <v>703</v>
      </c>
      <c r="L587" s="8" t="s">
        <v>38</v>
      </c>
      <c r="M587" s="8"/>
      <c r="N587" s="8"/>
      <c r="O587" s="20"/>
      <c r="P587" s="21"/>
      <c r="Q587" s="21" t="str">
        <f t="shared" ref="Q587:Q589" si="70">IFERROR(IF((+O587/P587)&gt;100%,100%,(O587/P587)),"")</f>
        <v/>
      </c>
      <c r="R587" s="22"/>
      <c r="S587" s="22"/>
      <c r="T587" s="31"/>
      <c r="U587" s="30"/>
      <c r="V587" s="16"/>
      <c r="W587" s="16"/>
      <c r="X587" s="16"/>
      <c r="Y587" s="27"/>
      <c r="Z587" s="16"/>
      <c r="AA587" s="16"/>
      <c r="AB587" s="16"/>
      <c r="AC587" s="29" t="s">
        <v>716</v>
      </c>
    </row>
    <row r="588" spans="1:29" ht="30.75" customHeight="1" x14ac:dyDescent="0.25">
      <c r="A588" s="39"/>
      <c r="B588" s="153"/>
      <c r="C588" s="41"/>
      <c r="D588" s="86"/>
      <c r="E588" s="154"/>
      <c r="F588" s="154"/>
      <c r="G588" s="154"/>
      <c r="H588" s="154"/>
      <c r="I588" s="84"/>
      <c r="J588" s="155"/>
      <c r="K588" s="41"/>
      <c r="L588" s="8" t="s">
        <v>39</v>
      </c>
      <c r="M588" s="8"/>
      <c r="N588" s="8"/>
      <c r="O588" s="20"/>
      <c r="P588" s="21"/>
      <c r="Q588" s="21" t="str">
        <f t="shared" si="70"/>
        <v/>
      </c>
      <c r="R588" s="22"/>
      <c r="S588" s="22"/>
      <c r="T588" s="31"/>
      <c r="U588" s="30"/>
      <c r="V588" s="16"/>
      <c r="W588" s="16"/>
      <c r="X588" s="16"/>
      <c r="Y588" s="27"/>
      <c r="Z588" s="27"/>
      <c r="AA588" s="28"/>
      <c r="AB588" s="28"/>
      <c r="AC588" s="29" t="s">
        <v>716</v>
      </c>
    </row>
    <row r="589" spans="1:29" ht="30.75" customHeight="1" x14ac:dyDescent="0.25">
      <c r="A589" s="39"/>
      <c r="B589" s="153"/>
      <c r="C589" s="41"/>
      <c r="D589" s="86"/>
      <c r="E589" s="154"/>
      <c r="F589" s="154"/>
      <c r="G589" s="154"/>
      <c r="H589" s="154"/>
      <c r="I589" s="84"/>
      <c r="J589" s="155"/>
      <c r="K589" s="41"/>
      <c r="L589" s="8" t="s">
        <v>40</v>
      </c>
      <c r="M589" s="8"/>
      <c r="N589" s="8"/>
      <c r="O589" s="20"/>
      <c r="P589" s="21"/>
      <c r="Q589" s="21" t="str">
        <f t="shared" si="70"/>
        <v/>
      </c>
      <c r="R589" s="22"/>
      <c r="S589" s="22"/>
      <c r="T589" s="31"/>
      <c r="U589" s="30"/>
      <c r="V589" s="16"/>
      <c r="W589" s="16"/>
      <c r="X589" s="16"/>
      <c r="Y589" s="27"/>
      <c r="Z589" s="27"/>
      <c r="AA589" s="28"/>
      <c r="AB589" s="28"/>
      <c r="AC589" s="29" t="s">
        <v>716</v>
      </c>
    </row>
    <row r="590" spans="1:29" ht="30.75" customHeight="1" x14ac:dyDescent="0.25">
      <c r="A590" s="39"/>
      <c r="B590" s="153"/>
      <c r="C590" s="41"/>
      <c r="D590" s="86"/>
      <c r="E590" s="154"/>
      <c r="F590" s="154"/>
      <c r="G590" s="154"/>
      <c r="H590" s="154"/>
      <c r="I590" s="84"/>
      <c r="J590" s="155"/>
      <c r="K590" s="41"/>
      <c r="L590" s="8" t="s">
        <v>41</v>
      </c>
      <c r="M590" s="22"/>
      <c r="N590" s="8"/>
      <c r="O590" s="20"/>
      <c r="P590" s="21"/>
      <c r="Q590" s="21" t="str">
        <f>IFERROR(IF((+O590/P590)&gt;100%,100%,(O590/P590)),"")</f>
        <v/>
      </c>
      <c r="R590" s="22"/>
      <c r="S590" s="22"/>
      <c r="T590" s="31"/>
      <c r="U590" s="30"/>
      <c r="V590" s="16"/>
      <c r="W590" s="16"/>
      <c r="X590" s="16"/>
      <c r="Y590" s="27"/>
      <c r="Z590" s="27"/>
      <c r="AA590" s="28"/>
      <c r="AB590" s="28"/>
      <c r="AC590" s="29" t="s">
        <v>716</v>
      </c>
    </row>
    <row r="591" spans="1:29" ht="30.75" customHeight="1" x14ac:dyDescent="0.25">
      <c r="A591" s="40"/>
      <c r="B591" s="156"/>
      <c r="C591" s="41"/>
      <c r="D591" s="89"/>
      <c r="E591" s="157"/>
      <c r="F591" s="157"/>
      <c r="G591" s="157"/>
      <c r="H591" s="157"/>
      <c r="I591" s="87"/>
      <c r="J591" s="158"/>
      <c r="K591" s="41"/>
      <c r="L591" s="35" t="s">
        <v>29</v>
      </c>
      <c r="M591" s="21"/>
      <c r="N591" s="21"/>
      <c r="O591" s="21"/>
      <c r="P591" s="21"/>
      <c r="Q591" s="21" t="str">
        <f>IFERROR(IF((+O591/P591)&gt;100%,100%,(O591/P591)),"")</f>
        <v/>
      </c>
      <c r="R591" s="22"/>
      <c r="S591" s="24"/>
      <c r="T591" s="31"/>
      <c r="U591" s="16"/>
      <c r="V591" s="16"/>
      <c r="W591" s="16"/>
      <c r="X591" s="16"/>
      <c r="Y591" s="27"/>
      <c r="Z591" s="27"/>
      <c r="AA591" s="28"/>
      <c r="AB591" s="28"/>
      <c r="AC591" s="29" t="s">
        <v>716</v>
      </c>
    </row>
    <row r="592" spans="1:29" ht="30.75" customHeight="1" x14ac:dyDescent="0.25">
      <c r="A592" s="33" t="s">
        <v>2</v>
      </c>
      <c r="B592" s="33" t="s">
        <v>83</v>
      </c>
      <c r="C592" s="33" t="s">
        <v>3</v>
      </c>
      <c r="D592" s="33" t="s">
        <v>4</v>
      </c>
      <c r="E592" s="33" t="s">
        <v>5</v>
      </c>
      <c r="F592" s="33" t="s">
        <v>6</v>
      </c>
      <c r="G592" s="33" t="s">
        <v>7</v>
      </c>
      <c r="H592" s="33" t="s">
        <v>8</v>
      </c>
      <c r="I592" s="33" t="s">
        <v>9</v>
      </c>
      <c r="J592" s="33" t="s">
        <v>10</v>
      </c>
      <c r="K592" s="33" t="s">
        <v>85</v>
      </c>
      <c r="L592" s="33" t="s">
        <v>11</v>
      </c>
      <c r="M592" s="33" t="s">
        <v>12</v>
      </c>
      <c r="N592" s="33" t="s">
        <v>13</v>
      </c>
      <c r="O592" s="33" t="s">
        <v>14</v>
      </c>
      <c r="P592" s="33" t="s">
        <v>15</v>
      </c>
      <c r="Q592" s="33" t="s">
        <v>16</v>
      </c>
      <c r="R592" s="33" t="s">
        <v>79</v>
      </c>
      <c r="S592" s="34" t="s">
        <v>18</v>
      </c>
      <c r="T592" s="34" t="s">
        <v>19</v>
      </c>
      <c r="U592" s="32" t="s">
        <v>80</v>
      </c>
      <c r="V592" s="32" t="s">
        <v>20</v>
      </c>
      <c r="W592" s="32" t="s">
        <v>84</v>
      </c>
      <c r="X592" s="32" t="s">
        <v>21</v>
      </c>
      <c r="Y592" s="32" t="s">
        <v>81</v>
      </c>
      <c r="Z592" s="32" t="s">
        <v>82</v>
      </c>
      <c r="AA592" s="32" t="s">
        <v>22</v>
      </c>
      <c r="AB592" s="32" t="s">
        <v>23</v>
      </c>
      <c r="AC592" s="32" t="s">
        <v>24</v>
      </c>
    </row>
    <row r="593" spans="1:29" ht="30.75" customHeight="1" x14ac:dyDescent="0.25">
      <c r="A593" s="38">
        <v>3</v>
      </c>
      <c r="B593" s="159" t="s">
        <v>691</v>
      </c>
      <c r="C593" s="41" t="s">
        <v>704</v>
      </c>
      <c r="D593" s="41" t="s">
        <v>705</v>
      </c>
      <c r="E593" s="151" t="s">
        <v>88</v>
      </c>
      <c r="F593" s="151" t="s">
        <v>89</v>
      </c>
      <c r="G593" s="151" t="s">
        <v>255</v>
      </c>
      <c r="H593" s="151" t="s">
        <v>706</v>
      </c>
      <c r="I593" s="152" t="s">
        <v>707</v>
      </c>
      <c r="J593" s="152" t="s">
        <v>708</v>
      </c>
      <c r="K593" s="41" t="s">
        <v>709</v>
      </c>
      <c r="L593" s="8" t="s">
        <v>38</v>
      </c>
      <c r="M593" s="8"/>
      <c r="N593" s="8"/>
      <c r="O593" s="20"/>
      <c r="P593" s="21"/>
      <c r="Q593" s="21" t="str">
        <f t="shared" ref="Q593:Q595" si="71">IFERROR(IF((+O593/P593)&gt;100%,100%,(O593/P593)),"")</f>
        <v/>
      </c>
      <c r="R593" s="22"/>
      <c r="S593" s="22"/>
      <c r="T593" s="31"/>
      <c r="U593" s="30"/>
      <c r="V593" s="16"/>
      <c r="W593" s="16"/>
      <c r="X593" s="16"/>
      <c r="Y593" s="27"/>
      <c r="Z593" s="16"/>
      <c r="AA593" s="16"/>
      <c r="AB593" s="16"/>
      <c r="AC593" s="29" t="s">
        <v>716</v>
      </c>
    </row>
    <row r="594" spans="1:29" ht="30.75" customHeight="1" x14ac:dyDescent="0.25">
      <c r="A594" s="39"/>
      <c r="B594" s="153"/>
      <c r="C594" s="41"/>
      <c r="D594" s="41"/>
      <c r="E594" s="154"/>
      <c r="F594" s="154"/>
      <c r="G594" s="154"/>
      <c r="H594" s="154"/>
      <c r="I594" s="155"/>
      <c r="J594" s="155"/>
      <c r="K594" s="41"/>
      <c r="L594" s="8" t="s">
        <v>39</v>
      </c>
      <c r="M594" s="8"/>
      <c r="N594" s="8"/>
      <c r="O594" s="20"/>
      <c r="P594" s="21"/>
      <c r="Q594" s="21" t="str">
        <f t="shared" si="71"/>
        <v/>
      </c>
      <c r="R594" s="22"/>
      <c r="S594" s="22"/>
      <c r="T594" s="31"/>
      <c r="U594" s="30"/>
      <c r="V594" s="16"/>
      <c r="W594" s="16"/>
      <c r="X594" s="16"/>
      <c r="Y594" s="27"/>
      <c r="Z594" s="27"/>
      <c r="AA594" s="28"/>
      <c r="AB594" s="28"/>
      <c r="AC594" s="29" t="s">
        <v>716</v>
      </c>
    </row>
    <row r="595" spans="1:29" ht="30.75" customHeight="1" x14ac:dyDescent="0.25">
      <c r="A595" s="39"/>
      <c r="B595" s="153"/>
      <c r="C595" s="41"/>
      <c r="D595" s="41"/>
      <c r="E595" s="154"/>
      <c r="F595" s="154"/>
      <c r="G595" s="154"/>
      <c r="H595" s="154"/>
      <c r="I595" s="155"/>
      <c r="J595" s="155"/>
      <c r="K595" s="41"/>
      <c r="L595" s="8" t="s">
        <v>40</v>
      </c>
      <c r="M595" s="8"/>
      <c r="N595" s="8"/>
      <c r="O595" s="20"/>
      <c r="P595" s="21"/>
      <c r="Q595" s="21" t="str">
        <f t="shared" si="71"/>
        <v/>
      </c>
      <c r="R595" s="22"/>
      <c r="S595" s="22"/>
      <c r="T595" s="31"/>
      <c r="U595" s="30"/>
      <c r="V595" s="16"/>
      <c r="W595" s="16"/>
      <c r="X595" s="16"/>
      <c r="Y595" s="27"/>
      <c r="Z595" s="27"/>
      <c r="AA595" s="28"/>
      <c r="AB595" s="28"/>
      <c r="AC595" s="29" t="s">
        <v>716</v>
      </c>
    </row>
    <row r="596" spans="1:29" ht="30.75" customHeight="1" x14ac:dyDescent="0.25">
      <c r="A596" s="39"/>
      <c r="B596" s="153"/>
      <c r="C596" s="41"/>
      <c r="D596" s="41"/>
      <c r="E596" s="154"/>
      <c r="F596" s="154"/>
      <c r="G596" s="154"/>
      <c r="H596" s="154"/>
      <c r="I596" s="155"/>
      <c r="J596" s="155"/>
      <c r="K596" s="41"/>
      <c r="L596" s="8" t="s">
        <v>41</v>
      </c>
      <c r="M596" s="22"/>
      <c r="N596" s="8"/>
      <c r="O596" s="20"/>
      <c r="P596" s="21"/>
      <c r="Q596" s="21" t="str">
        <f>IFERROR(IF((+O596/P596)&gt;100%,100%,(O596/P596)),"")</f>
        <v/>
      </c>
      <c r="R596" s="22"/>
      <c r="S596" s="22"/>
      <c r="T596" s="31"/>
      <c r="U596" s="30"/>
      <c r="V596" s="16"/>
      <c r="W596" s="16"/>
      <c r="X596" s="16"/>
      <c r="Y596" s="27"/>
      <c r="Z596" s="27"/>
      <c r="AA596" s="28"/>
      <c r="AB596" s="28"/>
      <c r="AC596" s="29" t="s">
        <v>716</v>
      </c>
    </row>
    <row r="597" spans="1:29" ht="30.75" customHeight="1" x14ac:dyDescent="0.25">
      <c r="A597" s="40"/>
      <c r="B597" s="156"/>
      <c r="C597" s="41"/>
      <c r="D597" s="41"/>
      <c r="E597" s="157"/>
      <c r="F597" s="157"/>
      <c r="G597" s="157"/>
      <c r="H597" s="157"/>
      <c r="I597" s="158"/>
      <c r="J597" s="158"/>
      <c r="K597" s="41"/>
      <c r="L597" s="35" t="s">
        <v>29</v>
      </c>
      <c r="M597" s="21"/>
      <c r="N597" s="21"/>
      <c r="O597" s="21"/>
      <c r="P597" s="21"/>
      <c r="Q597" s="21" t="str">
        <f>IFERROR(IF((+O597/P597)&gt;100%,100%,(O597/P597)),"")</f>
        <v/>
      </c>
      <c r="R597" s="22"/>
      <c r="S597" s="24"/>
      <c r="T597" s="31"/>
      <c r="U597" s="16"/>
      <c r="V597" s="16"/>
      <c r="W597" s="16"/>
      <c r="X597" s="16"/>
      <c r="Y597" s="27"/>
      <c r="Z597" s="27"/>
      <c r="AA597" s="28"/>
      <c r="AB597" s="28"/>
      <c r="AC597" s="29" t="s">
        <v>716</v>
      </c>
    </row>
    <row r="598" spans="1:29" ht="30.75" customHeight="1" x14ac:dyDescent="0.25">
      <c r="A598" s="33" t="s">
        <v>2</v>
      </c>
      <c r="B598" s="33" t="s">
        <v>83</v>
      </c>
      <c r="C598" s="33" t="s">
        <v>3</v>
      </c>
      <c r="D598" s="33" t="s">
        <v>4</v>
      </c>
      <c r="E598" s="33" t="s">
        <v>5</v>
      </c>
      <c r="F598" s="33" t="s">
        <v>6</v>
      </c>
      <c r="G598" s="33" t="s">
        <v>7</v>
      </c>
      <c r="H598" s="33" t="s">
        <v>8</v>
      </c>
      <c r="I598" s="33" t="s">
        <v>9</v>
      </c>
      <c r="J598" s="33" t="s">
        <v>10</v>
      </c>
      <c r="K598" s="33" t="s">
        <v>85</v>
      </c>
      <c r="L598" s="33" t="s">
        <v>11</v>
      </c>
      <c r="M598" s="33" t="s">
        <v>12</v>
      </c>
      <c r="N598" s="33" t="s">
        <v>13</v>
      </c>
      <c r="O598" s="33" t="s">
        <v>14</v>
      </c>
      <c r="P598" s="33" t="s">
        <v>15</v>
      </c>
      <c r="Q598" s="33" t="s">
        <v>16</v>
      </c>
      <c r="R598" s="33" t="s">
        <v>79</v>
      </c>
      <c r="S598" s="34" t="s">
        <v>18</v>
      </c>
      <c r="T598" s="34" t="s">
        <v>19</v>
      </c>
      <c r="U598" s="32" t="s">
        <v>80</v>
      </c>
      <c r="V598" s="32" t="s">
        <v>20</v>
      </c>
      <c r="W598" s="32" t="s">
        <v>84</v>
      </c>
      <c r="X598" s="32" t="s">
        <v>21</v>
      </c>
      <c r="Y598" s="32" t="s">
        <v>81</v>
      </c>
      <c r="Z598" s="32" t="s">
        <v>82</v>
      </c>
      <c r="AA598" s="32" t="s">
        <v>22</v>
      </c>
      <c r="AB598" s="32" t="s">
        <v>23</v>
      </c>
      <c r="AC598" s="32" t="s">
        <v>24</v>
      </c>
    </row>
    <row r="599" spans="1:29" ht="30.75" customHeight="1" x14ac:dyDescent="0.25">
      <c r="A599" s="38">
        <v>4</v>
      </c>
      <c r="B599" s="159" t="s">
        <v>567</v>
      </c>
      <c r="C599" s="41" t="s">
        <v>710</v>
      </c>
      <c r="D599" s="41" t="s">
        <v>711</v>
      </c>
      <c r="E599" s="56" t="s">
        <v>136</v>
      </c>
      <c r="F599" s="56" t="s">
        <v>30</v>
      </c>
      <c r="G599" s="56" t="s">
        <v>25</v>
      </c>
      <c r="H599" s="41" t="s">
        <v>712</v>
      </c>
      <c r="I599" s="41" t="s">
        <v>713</v>
      </c>
      <c r="J599" s="41" t="s">
        <v>714</v>
      </c>
      <c r="K599" s="53" t="s">
        <v>715</v>
      </c>
      <c r="L599" s="19" t="s">
        <v>204</v>
      </c>
      <c r="M599" s="8"/>
      <c r="N599" s="8"/>
      <c r="O599" s="20"/>
      <c r="P599" s="21"/>
      <c r="Q599" s="21" t="str">
        <f>IFERROR(IF((+O599/P599)&gt;100%,100%,(O599/P599)),"")</f>
        <v/>
      </c>
      <c r="R599" s="25"/>
      <c r="S599" s="25"/>
      <c r="T599" s="23"/>
      <c r="U599" s="30"/>
      <c r="V599" s="16"/>
      <c r="W599" s="16"/>
      <c r="X599" s="16"/>
      <c r="Y599" s="27"/>
      <c r="Z599" s="27"/>
      <c r="AA599" s="28"/>
      <c r="AB599" s="28"/>
      <c r="AC599" s="29" t="s">
        <v>716</v>
      </c>
    </row>
    <row r="600" spans="1:29" ht="30.75" customHeight="1" x14ac:dyDescent="0.25">
      <c r="A600" s="39"/>
      <c r="B600" s="153"/>
      <c r="C600" s="41"/>
      <c r="D600" s="41"/>
      <c r="E600" s="56"/>
      <c r="F600" s="56"/>
      <c r="G600" s="56"/>
      <c r="H600" s="41"/>
      <c r="I600" s="41"/>
      <c r="J600" s="41"/>
      <c r="K600" s="54"/>
      <c r="L600" s="19" t="s">
        <v>205</v>
      </c>
      <c r="M600" s="22"/>
      <c r="N600" s="8"/>
      <c r="O600" s="20"/>
      <c r="P600" s="21"/>
      <c r="Q600" s="21" t="str">
        <f>IFERROR(IF((+O600/P600)&gt;100%,100%,(O600/P600)),"")</f>
        <v/>
      </c>
      <c r="R600" s="25"/>
      <c r="S600" s="25"/>
      <c r="T600" s="23"/>
      <c r="U600" s="30"/>
      <c r="V600" s="16"/>
      <c r="W600" s="16"/>
      <c r="X600" s="16"/>
      <c r="Y600" s="27"/>
      <c r="Z600" s="27"/>
      <c r="AA600" s="28"/>
      <c r="AB600" s="28"/>
      <c r="AC600" s="29" t="s">
        <v>716</v>
      </c>
    </row>
    <row r="601" spans="1:29" ht="30.75" customHeight="1" x14ac:dyDescent="0.25">
      <c r="A601" s="40"/>
      <c r="B601" s="153"/>
      <c r="C601" s="41"/>
      <c r="D601" s="41"/>
      <c r="E601" s="56"/>
      <c r="F601" s="56"/>
      <c r="G601" s="56"/>
      <c r="H601" s="41"/>
      <c r="I601" s="41"/>
      <c r="J601" s="41"/>
      <c r="K601" s="55"/>
      <c r="L601" s="35" t="s">
        <v>29</v>
      </c>
      <c r="M601" s="21"/>
      <c r="N601" s="21"/>
      <c r="O601" s="21"/>
      <c r="P601" s="21"/>
      <c r="Q601" s="21" t="str">
        <f>IFERROR(IF((+O601/P601)&gt;100%,100%,(O601/P601)),"")</f>
        <v/>
      </c>
      <c r="R601" s="25"/>
      <c r="S601" s="24"/>
      <c r="T601" s="23"/>
      <c r="U601" s="16"/>
      <c r="V601" s="16"/>
      <c r="W601" s="16"/>
      <c r="X601" s="16"/>
      <c r="Y601" s="27"/>
      <c r="Z601" s="27"/>
      <c r="AA601" s="28"/>
      <c r="AB601" s="28"/>
      <c r="AC601" s="29" t="s">
        <v>716</v>
      </c>
    </row>
  </sheetData>
  <dataConsolidate/>
  <mergeCells count="1239">
    <mergeCell ref="K593:K597"/>
    <mergeCell ref="A599:A601"/>
    <mergeCell ref="B599:B601"/>
    <mergeCell ref="C599:C601"/>
    <mergeCell ref="D599:D601"/>
    <mergeCell ref="E599:E601"/>
    <mergeCell ref="F599:F601"/>
    <mergeCell ref="G599:G601"/>
    <mergeCell ref="H599:H601"/>
    <mergeCell ref="I599:I601"/>
    <mergeCell ref="J599:J601"/>
    <mergeCell ref="K599:K601"/>
    <mergeCell ref="F593:F597"/>
    <mergeCell ref="G593:G597"/>
    <mergeCell ref="H593:H597"/>
    <mergeCell ref="I593:I597"/>
    <mergeCell ref="J593:J597"/>
    <mergeCell ref="A593:A597"/>
    <mergeCell ref="B593:B597"/>
    <mergeCell ref="C593:C597"/>
    <mergeCell ref="D593:D597"/>
    <mergeCell ref="E593:E597"/>
    <mergeCell ref="K581:K585"/>
    <mergeCell ref="A587:A591"/>
    <mergeCell ref="B587:B591"/>
    <mergeCell ref="C587:C591"/>
    <mergeCell ref="D587:D591"/>
    <mergeCell ref="E587:E591"/>
    <mergeCell ref="F587:F591"/>
    <mergeCell ref="G587:G591"/>
    <mergeCell ref="H587:H591"/>
    <mergeCell ref="I587:I591"/>
    <mergeCell ref="J587:J591"/>
    <mergeCell ref="K587:K591"/>
    <mergeCell ref="F581:F585"/>
    <mergeCell ref="G581:G585"/>
    <mergeCell ref="H581:H585"/>
    <mergeCell ref="I581:I585"/>
    <mergeCell ref="J581:J585"/>
    <mergeCell ref="A581:A585"/>
    <mergeCell ref="B581:B585"/>
    <mergeCell ref="C581:C585"/>
    <mergeCell ref="D581:D585"/>
    <mergeCell ref="E581:E585"/>
    <mergeCell ref="K571:K573"/>
    <mergeCell ref="A575:A579"/>
    <mergeCell ref="B575:B579"/>
    <mergeCell ref="C575:C579"/>
    <mergeCell ref="D575:D579"/>
    <mergeCell ref="E575:E579"/>
    <mergeCell ref="F575:F579"/>
    <mergeCell ref="G575:G579"/>
    <mergeCell ref="H575:H579"/>
    <mergeCell ref="I575:I579"/>
    <mergeCell ref="J575:J579"/>
    <mergeCell ref="K575:K579"/>
    <mergeCell ref="F571:F573"/>
    <mergeCell ref="G571:G573"/>
    <mergeCell ref="H571:H573"/>
    <mergeCell ref="I571:I573"/>
    <mergeCell ref="J571:J573"/>
    <mergeCell ref="A571:A573"/>
    <mergeCell ref="B571:B573"/>
    <mergeCell ref="C571:C573"/>
    <mergeCell ref="D571:D573"/>
    <mergeCell ref="E571:E573"/>
    <mergeCell ref="K561:K563"/>
    <mergeCell ref="A565:A569"/>
    <mergeCell ref="B565:B569"/>
    <mergeCell ref="C565:C569"/>
    <mergeCell ref="D565:D569"/>
    <mergeCell ref="E565:E569"/>
    <mergeCell ref="F565:F569"/>
    <mergeCell ref="G565:G569"/>
    <mergeCell ref="H565:H569"/>
    <mergeCell ref="I565:I569"/>
    <mergeCell ref="J565:J569"/>
    <mergeCell ref="K565:K569"/>
    <mergeCell ref="F561:F563"/>
    <mergeCell ref="G561:G563"/>
    <mergeCell ref="H561:H563"/>
    <mergeCell ref="I561:I563"/>
    <mergeCell ref="J561:J563"/>
    <mergeCell ref="A561:A563"/>
    <mergeCell ref="B561:B563"/>
    <mergeCell ref="C561:C563"/>
    <mergeCell ref="D561:D563"/>
    <mergeCell ref="E561:E563"/>
    <mergeCell ref="K551:K555"/>
    <mergeCell ref="A557:A559"/>
    <mergeCell ref="B557:B559"/>
    <mergeCell ref="C557:C559"/>
    <mergeCell ref="D557:D559"/>
    <mergeCell ref="E557:E559"/>
    <mergeCell ref="F557:F559"/>
    <mergeCell ref="G557:G559"/>
    <mergeCell ref="H557:H559"/>
    <mergeCell ref="I557:I559"/>
    <mergeCell ref="J557:J559"/>
    <mergeCell ref="K557:K559"/>
    <mergeCell ref="F551:F555"/>
    <mergeCell ref="G551:G555"/>
    <mergeCell ref="H551:H555"/>
    <mergeCell ref="I551:I555"/>
    <mergeCell ref="J551:J555"/>
    <mergeCell ref="A551:A555"/>
    <mergeCell ref="B551:B555"/>
    <mergeCell ref="C551:C555"/>
    <mergeCell ref="D551:D555"/>
    <mergeCell ref="E551:E555"/>
    <mergeCell ref="K541:K543"/>
    <mergeCell ref="A545:A549"/>
    <mergeCell ref="B545:B549"/>
    <mergeCell ref="C545:C549"/>
    <mergeCell ref="D545:D549"/>
    <mergeCell ref="E545:E549"/>
    <mergeCell ref="F545:F549"/>
    <mergeCell ref="G545:G549"/>
    <mergeCell ref="H545:H549"/>
    <mergeCell ref="I545:I549"/>
    <mergeCell ref="J545:J549"/>
    <mergeCell ref="K545:K549"/>
    <mergeCell ref="F541:F543"/>
    <mergeCell ref="G541:G543"/>
    <mergeCell ref="H541:H543"/>
    <mergeCell ref="I541:I543"/>
    <mergeCell ref="J541:J543"/>
    <mergeCell ref="A541:A543"/>
    <mergeCell ref="B541:B543"/>
    <mergeCell ref="C541:C543"/>
    <mergeCell ref="D541:D543"/>
    <mergeCell ref="E541:E543"/>
    <mergeCell ref="K531:K535"/>
    <mergeCell ref="A537:A539"/>
    <mergeCell ref="B537:B539"/>
    <mergeCell ref="C537:C539"/>
    <mergeCell ref="D537:D539"/>
    <mergeCell ref="E537:E539"/>
    <mergeCell ref="F537:F539"/>
    <mergeCell ref="G537:G539"/>
    <mergeCell ref="H537:H539"/>
    <mergeCell ref="I537:I539"/>
    <mergeCell ref="J537:J539"/>
    <mergeCell ref="K537:K539"/>
    <mergeCell ref="F531:F535"/>
    <mergeCell ref="G531:G535"/>
    <mergeCell ref="H531:H535"/>
    <mergeCell ref="I531:I535"/>
    <mergeCell ref="J531:J535"/>
    <mergeCell ref="A531:A535"/>
    <mergeCell ref="B531:B535"/>
    <mergeCell ref="C531:C535"/>
    <mergeCell ref="D531:D535"/>
    <mergeCell ref="E531:E535"/>
    <mergeCell ref="K519:K523"/>
    <mergeCell ref="A525:A529"/>
    <mergeCell ref="B525:B529"/>
    <mergeCell ref="C525:C529"/>
    <mergeCell ref="D525:D529"/>
    <mergeCell ref="E525:E529"/>
    <mergeCell ref="F525:F529"/>
    <mergeCell ref="G525:G529"/>
    <mergeCell ref="H525:H529"/>
    <mergeCell ref="I525:I529"/>
    <mergeCell ref="J525:J529"/>
    <mergeCell ref="K525:K529"/>
    <mergeCell ref="F519:F523"/>
    <mergeCell ref="G519:G523"/>
    <mergeCell ref="H519:H523"/>
    <mergeCell ref="I519:I523"/>
    <mergeCell ref="J519:J523"/>
    <mergeCell ref="A519:A523"/>
    <mergeCell ref="B519:B523"/>
    <mergeCell ref="C519:C523"/>
    <mergeCell ref="D519:D523"/>
    <mergeCell ref="E519:E523"/>
    <mergeCell ref="K507:K511"/>
    <mergeCell ref="A513:A517"/>
    <mergeCell ref="B513:B517"/>
    <mergeCell ref="C513:C517"/>
    <mergeCell ref="D513:D517"/>
    <mergeCell ref="E513:E517"/>
    <mergeCell ref="F513:F517"/>
    <mergeCell ref="G513:G517"/>
    <mergeCell ref="H513:H517"/>
    <mergeCell ref="I513:I517"/>
    <mergeCell ref="J513:J517"/>
    <mergeCell ref="K513:K517"/>
    <mergeCell ref="F507:F511"/>
    <mergeCell ref="G507:G511"/>
    <mergeCell ref="H507:H511"/>
    <mergeCell ref="I507:I511"/>
    <mergeCell ref="J507:J511"/>
    <mergeCell ref="A507:A511"/>
    <mergeCell ref="B507:B511"/>
    <mergeCell ref="C507:C511"/>
    <mergeCell ref="D507:D511"/>
    <mergeCell ref="E507:E511"/>
    <mergeCell ref="K495:K499"/>
    <mergeCell ref="A501:A505"/>
    <mergeCell ref="B501:B505"/>
    <mergeCell ref="C501:C505"/>
    <mergeCell ref="D501:D505"/>
    <mergeCell ref="E501:E505"/>
    <mergeCell ref="F501:F505"/>
    <mergeCell ref="G501:G505"/>
    <mergeCell ref="H501:H505"/>
    <mergeCell ref="I501:I505"/>
    <mergeCell ref="J501:J505"/>
    <mergeCell ref="K501:K505"/>
    <mergeCell ref="F495:F499"/>
    <mergeCell ref="G495:G499"/>
    <mergeCell ref="H495:H499"/>
    <mergeCell ref="I495:I499"/>
    <mergeCell ref="J495:J499"/>
    <mergeCell ref="A495:A499"/>
    <mergeCell ref="B495:B499"/>
    <mergeCell ref="C495:C499"/>
    <mergeCell ref="D495:D499"/>
    <mergeCell ref="E495:E499"/>
    <mergeCell ref="K488:K489"/>
    <mergeCell ref="A491:A493"/>
    <mergeCell ref="B491:B493"/>
    <mergeCell ref="C491:C493"/>
    <mergeCell ref="D491:D493"/>
    <mergeCell ref="E491:E493"/>
    <mergeCell ref="F491:F493"/>
    <mergeCell ref="G491:G493"/>
    <mergeCell ref="H491:H493"/>
    <mergeCell ref="I491:I493"/>
    <mergeCell ref="J491:J493"/>
    <mergeCell ref="K491:K493"/>
    <mergeCell ref="F488:F489"/>
    <mergeCell ref="G488:G489"/>
    <mergeCell ref="H488:H489"/>
    <mergeCell ref="I488:I489"/>
    <mergeCell ref="J488:J489"/>
    <mergeCell ref="A488:A489"/>
    <mergeCell ref="B488:B489"/>
    <mergeCell ref="C488:C489"/>
    <mergeCell ref="D488:D489"/>
    <mergeCell ref="E488:E489"/>
    <mergeCell ref="K479:K480"/>
    <mergeCell ref="A482:A486"/>
    <mergeCell ref="B482:B486"/>
    <mergeCell ref="C482:C486"/>
    <mergeCell ref="D482:D486"/>
    <mergeCell ref="E482:E486"/>
    <mergeCell ref="F482:F486"/>
    <mergeCell ref="G482:G486"/>
    <mergeCell ref="H482:H486"/>
    <mergeCell ref="I482:I486"/>
    <mergeCell ref="J482:J486"/>
    <mergeCell ref="K482:K486"/>
    <mergeCell ref="F479:F480"/>
    <mergeCell ref="G479:G480"/>
    <mergeCell ref="H479:H480"/>
    <mergeCell ref="I479:I480"/>
    <mergeCell ref="J479:J480"/>
    <mergeCell ref="A479:A480"/>
    <mergeCell ref="B479:B480"/>
    <mergeCell ref="C479:C480"/>
    <mergeCell ref="D479:D480"/>
    <mergeCell ref="E479:E480"/>
    <mergeCell ref="K472:K474"/>
    <mergeCell ref="A476:A477"/>
    <mergeCell ref="B476:B477"/>
    <mergeCell ref="C476:C477"/>
    <mergeCell ref="D476:D477"/>
    <mergeCell ref="E476:E477"/>
    <mergeCell ref="F476:F477"/>
    <mergeCell ref="G476:G477"/>
    <mergeCell ref="H476:H477"/>
    <mergeCell ref="I476:I477"/>
    <mergeCell ref="J476:J477"/>
    <mergeCell ref="K476:K477"/>
    <mergeCell ref="F472:F474"/>
    <mergeCell ref="G472:G474"/>
    <mergeCell ref="H472:H474"/>
    <mergeCell ref="I472:I474"/>
    <mergeCell ref="J472:J474"/>
    <mergeCell ref="A472:A474"/>
    <mergeCell ref="B472:B474"/>
    <mergeCell ref="C472:C474"/>
    <mergeCell ref="D472:D474"/>
    <mergeCell ref="E472:E474"/>
    <mergeCell ref="K463:K466"/>
    <mergeCell ref="A468:A470"/>
    <mergeCell ref="B468:B470"/>
    <mergeCell ref="C468:C470"/>
    <mergeCell ref="D468:D470"/>
    <mergeCell ref="E468:E470"/>
    <mergeCell ref="F468:F470"/>
    <mergeCell ref="G468:G470"/>
    <mergeCell ref="H468:H470"/>
    <mergeCell ref="I468:I470"/>
    <mergeCell ref="J468:J470"/>
    <mergeCell ref="K468:K470"/>
    <mergeCell ref="F463:F466"/>
    <mergeCell ref="G463:G466"/>
    <mergeCell ref="H463:H466"/>
    <mergeCell ref="I463:I466"/>
    <mergeCell ref="J463:J466"/>
    <mergeCell ref="A463:A466"/>
    <mergeCell ref="B463:B466"/>
    <mergeCell ref="C463:C466"/>
    <mergeCell ref="D463:D466"/>
    <mergeCell ref="E463:E466"/>
    <mergeCell ref="K454:K455"/>
    <mergeCell ref="A457:A461"/>
    <mergeCell ref="B457:B461"/>
    <mergeCell ref="C457:C461"/>
    <mergeCell ref="D457:D461"/>
    <mergeCell ref="E457:E461"/>
    <mergeCell ref="F457:F461"/>
    <mergeCell ref="G457:G461"/>
    <mergeCell ref="H457:H461"/>
    <mergeCell ref="I457:I461"/>
    <mergeCell ref="J457:J461"/>
    <mergeCell ref="K457:K461"/>
    <mergeCell ref="F454:F455"/>
    <mergeCell ref="G454:G455"/>
    <mergeCell ref="H454:H455"/>
    <mergeCell ref="I454:I455"/>
    <mergeCell ref="J454:J455"/>
    <mergeCell ref="A454:A455"/>
    <mergeCell ref="B454:B455"/>
    <mergeCell ref="C454:C455"/>
    <mergeCell ref="D454:D455"/>
    <mergeCell ref="E454:E455"/>
    <mergeCell ref="K442:K446"/>
    <mergeCell ref="A448:A452"/>
    <mergeCell ref="B448:B452"/>
    <mergeCell ref="C448:C452"/>
    <mergeCell ref="D448:D452"/>
    <mergeCell ref="E448:E452"/>
    <mergeCell ref="F448:F452"/>
    <mergeCell ref="G448:G452"/>
    <mergeCell ref="H448:H452"/>
    <mergeCell ref="I448:I452"/>
    <mergeCell ref="J448:J452"/>
    <mergeCell ref="K448:K452"/>
    <mergeCell ref="F442:F446"/>
    <mergeCell ref="G442:G446"/>
    <mergeCell ref="H442:H446"/>
    <mergeCell ref="I442:I446"/>
    <mergeCell ref="J442:J446"/>
    <mergeCell ref="A442:A446"/>
    <mergeCell ref="B442:B446"/>
    <mergeCell ref="C442:C446"/>
    <mergeCell ref="D442:D446"/>
    <mergeCell ref="E442:E446"/>
    <mergeCell ref="AB434:AB436"/>
    <mergeCell ref="X437:X439"/>
    <mergeCell ref="Y437:Y439"/>
    <mergeCell ref="Z437:Z439"/>
    <mergeCell ref="AA437:AA439"/>
    <mergeCell ref="AB437:AB439"/>
    <mergeCell ref="AB428:AB430"/>
    <mergeCell ref="X431:X433"/>
    <mergeCell ref="Y431:Y433"/>
    <mergeCell ref="Z431:Z433"/>
    <mergeCell ref="AA431:AA433"/>
    <mergeCell ref="AB431:AB433"/>
    <mergeCell ref="K428:K440"/>
    <mergeCell ref="X428:X430"/>
    <mergeCell ref="Y428:Y430"/>
    <mergeCell ref="Z428:Z430"/>
    <mergeCell ref="AA428:AA430"/>
    <mergeCell ref="X434:X436"/>
    <mergeCell ref="Y434:Y436"/>
    <mergeCell ref="Z434:Z436"/>
    <mergeCell ref="AA434:AA436"/>
    <mergeCell ref="F428:F440"/>
    <mergeCell ref="G428:G440"/>
    <mergeCell ref="H428:H440"/>
    <mergeCell ref="I428:I440"/>
    <mergeCell ref="J428:J440"/>
    <mergeCell ref="A428:A440"/>
    <mergeCell ref="B428:B440"/>
    <mergeCell ref="C428:C440"/>
    <mergeCell ref="D428:D440"/>
    <mergeCell ref="E428:E440"/>
    <mergeCell ref="AB420:AB422"/>
    <mergeCell ref="X423:X425"/>
    <mergeCell ref="Y423:Y425"/>
    <mergeCell ref="Z423:Z425"/>
    <mergeCell ref="AA423:AA425"/>
    <mergeCell ref="AB423:AB425"/>
    <mergeCell ref="AB414:AB416"/>
    <mergeCell ref="X417:X419"/>
    <mergeCell ref="Y417:Y419"/>
    <mergeCell ref="Z417:Z419"/>
    <mergeCell ref="AA417:AA419"/>
    <mergeCell ref="AB417:AB419"/>
    <mergeCell ref="K414:K426"/>
    <mergeCell ref="X414:X416"/>
    <mergeCell ref="Y414:Y416"/>
    <mergeCell ref="Z414:Z416"/>
    <mergeCell ref="AA414:AA416"/>
    <mergeCell ref="X420:X422"/>
    <mergeCell ref="Y420:Y422"/>
    <mergeCell ref="Z420:Z422"/>
    <mergeCell ref="AA420:AA422"/>
    <mergeCell ref="F414:F426"/>
    <mergeCell ref="G414:G426"/>
    <mergeCell ref="H414:H426"/>
    <mergeCell ref="I414:I426"/>
    <mergeCell ref="J414:J426"/>
    <mergeCell ref="A414:A426"/>
    <mergeCell ref="B414:B426"/>
    <mergeCell ref="C414:C426"/>
    <mergeCell ref="D414:D426"/>
    <mergeCell ref="E414:E426"/>
    <mergeCell ref="X409:X411"/>
    <mergeCell ref="Y409:Y411"/>
    <mergeCell ref="Z409:Z411"/>
    <mergeCell ref="AA409:AA411"/>
    <mergeCell ref="AB409:AB411"/>
    <mergeCell ref="X406:X408"/>
    <mergeCell ref="Y406:Y408"/>
    <mergeCell ref="Z406:Z408"/>
    <mergeCell ref="AA406:AA408"/>
    <mergeCell ref="AB406:AB408"/>
    <mergeCell ref="X403:X405"/>
    <mergeCell ref="Y403:Y405"/>
    <mergeCell ref="Z403:Z405"/>
    <mergeCell ref="AA403:AA405"/>
    <mergeCell ref="AB403:AB405"/>
    <mergeCell ref="X400:X402"/>
    <mergeCell ref="Y400:Y402"/>
    <mergeCell ref="Z400:Z402"/>
    <mergeCell ref="AA400:AA402"/>
    <mergeCell ref="AB400:AB402"/>
    <mergeCell ref="K386:K398"/>
    <mergeCell ref="A400:A412"/>
    <mergeCell ref="B400:B412"/>
    <mergeCell ref="C400:C412"/>
    <mergeCell ref="D400:D412"/>
    <mergeCell ref="E400:E412"/>
    <mergeCell ref="F400:F412"/>
    <mergeCell ref="G400:G412"/>
    <mergeCell ref="H400:H412"/>
    <mergeCell ref="I400:I412"/>
    <mergeCell ref="J400:J412"/>
    <mergeCell ref="K400:K412"/>
    <mergeCell ref="F386:F398"/>
    <mergeCell ref="G386:G398"/>
    <mergeCell ref="H386:H398"/>
    <mergeCell ref="I386:I398"/>
    <mergeCell ref="J386:J398"/>
    <mergeCell ref="A386:A398"/>
    <mergeCell ref="B386:B398"/>
    <mergeCell ref="C386:C398"/>
    <mergeCell ref="D386:D398"/>
    <mergeCell ref="E386:E398"/>
    <mergeCell ref="K358:K370"/>
    <mergeCell ref="A372:A384"/>
    <mergeCell ref="B372:B384"/>
    <mergeCell ref="C372:C384"/>
    <mergeCell ref="D372:D384"/>
    <mergeCell ref="E372:E384"/>
    <mergeCell ref="F372:F384"/>
    <mergeCell ref="G372:G384"/>
    <mergeCell ref="H372:H384"/>
    <mergeCell ref="I372:I384"/>
    <mergeCell ref="J372:J384"/>
    <mergeCell ref="K372:K384"/>
    <mergeCell ref="F358:F370"/>
    <mergeCell ref="G358:G370"/>
    <mergeCell ref="H358:H370"/>
    <mergeCell ref="I358:I370"/>
    <mergeCell ref="J358:J370"/>
    <mergeCell ref="A358:A370"/>
    <mergeCell ref="B358:B370"/>
    <mergeCell ref="C358:C370"/>
    <mergeCell ref="D358:D370"/>
    <mergeCell ref="E358:E370"/>
    <mergeCell ref="K346:K350"/>
    <mergeCell ref="A352:A356"/>
    <mergeCell ref="B352:B356"/>
    <mergeCell ref="C352:C356"/>
    <mergeCell ref="D352:D356"/>
    <mergeCell ref="E352:E356"/>
    <mergeCell ref="F352:F356"/>
    <mergeCell ref="G352:G356"/>
    <mergeCell ref="H352:H356"/>
    <mergeCell ref="I352:I356"/>
    <mergeCell ref="J352:J356"/>
    <mergeCell ref="K352:K356"/>
    <mergeCell ref="F346:F350"/>
    <mergeCell ref="G346:G350"/>
    <mergeCell ref="H346:H350"/>
    <mergeCell ref="I346:I350"/>
    <mergeCell ref="J346:J350"/>
    <mergeCell ref="A346:A350"/>
    <mergeCell ref="B346:B350"/>
    <mergeCell ref="C346:C350"/>
    <mergeCell ref="D346:D350"/>
    <mergeCell ref="E346:E350"/>
    <mergeCell ref="K336:K340"/>
    <mergeCell ref="A342:A344"/>
    <mergeCell ref="B342:B344"/>
    <mergeCell ref="C342:C344"/>
    <mergeCell ref="D342:D344"/>
    <mergeCell ref="E342:E344"/>
    <mergeCell ref="F342:F344"/>
    <mergeCell ref="G342:G344"/>
    <mergeCell ref="H342:H344"/>
    <mergeCell ref="I342:I344"/>
    <mergeCell ref="J342:J344"/>
    <mergeCell ref="K342:K344"/>
    <mergeCell ref="F336:F340"/>
    <mergeCell ref="G336:G340"/>
    <mergeCell ref="H336:H340"/>
    <mergeCell ref="I336:I340"/>
    <mergeCell ref="J336:J340"/>
    <mergeCell ref="A336:A340"/>
    <mergeCell ref="B336:B340"/>
    <mergeCell ref="C336:C340"/>
    <mergeCell ref="D336:D340"/>
    <mergeCell ref="E336:E340"/>
    <mergeCell ref="K324:K328"/>
    <mergeCell ref="A330:A334"/>
    <mergeCell ref="B330:B334"/>
    <mergeCell ref="C330:C334"/>
    <mergeCell ref="D330:D334"/>
    <mergeCell ref="E330:E334"/>
    <mergeCell ref="F330:F334"/>
    <mergeCell ref="G330:G334"/>
    <mergeCell ref="H330:H334"/>
    <mergeCell ref="I330:I334"/>
    <mergeCell ref="J330:J334"/>
    <mergeCell ref="K330:K334"/>
    <mergeCell ref="F324:F328"/>
    <mergeCell ref="G324:G328"/>
    <mergeCell ref="H324:H328"/>
    <mergeCell ref="I324:I328"/>
    <mergeCell ref="J324:J328"/>
    <mergeCell ref="A324:A328"/>
    <mergeCell ref="B324:B328"/>
    <mergeCell ref="C324:C328"/>
    <mergeCell ref="D324:D328"/>
    <mergeCell ref="E324:E328"/>
    <mergeCell ref="K317:K319"/>
    <mergeCell ref="A321:A322"/>
    <mergeCell ref="B321:B322"/>
    <mergeCell ref="C321:C322"/>
    <mergeCell ref="D321:D322"/>
    <mergeCell ref="E321:E322"/>
    <mergeCell ref="F321:F322"/>
    <mergeCell ref="G321:G322"/>
    <mergeCell ref="H321:H322"/>
    <mergeCell ref="I321:I322"/>
    <mergeCell ref="J321:J322"/>
    <mergeCell ref="K321:K322"/>
    <mergeCell ref="F317:F319"/>
    <mergeCell ref="G317:G319"/>
    <mergeCell ref="H317:H319"/>
    <mergeCell ref="I317:I319"/>
    <mergeCell ref="J317:J319"/>
    <mergeCell ref="A317:A319"/>
    <mergeCell ref="B317:B319"/>
    <mergeCell ref="C317:C319"/>
    <mergeCell ref="D317:D319"/>
    <mergeCell ref="E317:E319"/>
    <mergeCell ref="K308:K309"/>
    <mergeCell ref="A311:A315"/>
    <mergeCell ref="B311:B315"/>
    <mergeCell ref="C311:C315"/>
    <mergeCell ref="D311:D315"/>
    <mergeCell ref="E311:E315"/>
    <mergeCell ref="F311:F315"/>
    <mergeCell ref="G311:G315"/>
    <mergeCell ref="H311:H315"/>
    <mergeCell ref="I311:I315"/>
    <mergeCell ref="J311:J315"/>
    <mergeCell ref="K311:K315"/>
    <mergeCell ref="F308:F309"/>
    <mergeCell ref="G308:G309"/>
    <mergeCell ref="H308:H309"/>
    <mergeCell ref="I308:I309"/>
    <mergeCell ref="J308:J309"/>
    <mergeCell ref="A308:A309"/>
    <mergeCell ref="B308:B309"/>
    <mergeCell ref="C308:C309"/>
    <mergeCell ref="D308:D309"/>
    <mergeCell ref="E308:E309"/>
    <mergeCell ref="AB300:AB302"/>
    <mergeCell ref="X303:X305"/>
    <mergeCell ref="Y303:Y305"/>
    <mergeCell ref="Z303:Z305"/>
    <mergeCell ref="AA303:AA305"/>
    <mergeCell ref="AB303:AB305"/>
    <mergeCell ref="AB294:AB296"/>
    <mergeCell ref="X297:X299"/>
    <mergeCell ref="Y297:Y299"/>
    <mergeCell ref="Z297:Z299"/>
    <mergeCell ref="AA297:AA299"/>
    <mergeCell ref="AB297:AB299"/>
    <mergeCell ref="K294:K306"/>
    <mergeCell ref="X294:X296"/>
    <mergeCell ref="Y294:Y296"/>
    <mergeCell ref="Z294:Z296"/>
    <mergeCell ref="AA294:AA296"/>
    <mergeCell ref="X300:X302"/>
    <mergeCell ref="Y300:Y302"/>
    <mergeCell ref="Z300:Z302"/>
    <mergeCell ref="AA300:AA302"/>
    <mergeCell ref="F294:F306"/>
    <mergeCell ref="G294:G306"/>
    <mergeCell ref="H294:H306"/>
    <mergeCell ref="I294:I306"/>
    <mergeCell ref="J294:J306"/>
    <mergeCell ref="A294:A306"/>
    <mergeCell ref="B294:B306"/>
    <mergeCell ref="C294:C306"/>
    <mergeCell ref="D294:D306"/>
    <mergeCell ref="E294:E306"/>
    <mergeCell ref="AB286:AB288"/>
    <mergeCell ref="X289:X291"/>
    <mergeCell ref="Y289:Y291"/>
    <mergeCell ref="Z289:Z291"/>
    <mergeCell ref="AA289:AA291"/>
    <mergeCell ref="AB289:AB291"/>
    <mergeCell ref="AB280:AB282"/>
    <mergeCell ref="X283:X285"/>
    <mergeCell ref="Y283:Y285"/>
    <mergeCell ref="Z283:Z285"/>
    <mergeCell ref="AA283:AA285"/>
    <mergeCell ref="AB283:AB285"/>
    <mergeCell ref="K280:K292"/>
    <mergeCell ref="X280:X282"/>
    <mergeCell ref="Y280:Y282"/>
    <mergeCell ref="Z280:Z282"/>
    <mergeCell ref="AA280:AA282"/>
    <mergeCell ref="X286:X288"/>
    <mergeCell ref="Y286:Y288"/>
    <mergeCell ref="Z286:Z288"/>
    <mergeCell ref="AA286:AA288"/>
    <mergeCell ref="F280:F292"/>
    <mergeCell ref="G280:G292"/>
    <mergeCell ref="H280:H292"/>
    <mergeCell ref="I280:I292"/>
    <mergeCell ref="J280:J292"/>
    <mergeCell ref="A280:A292"/>
    <mergeCell ref="B280:B292"/>
    <mergeCell ref="C280:C292"/>
    <mergeCell ref="D280:D292"/>
    <mergeCell ref="E280:E292"/>
    <mergeCell ref="X275:X277"/>
    <mergeCell ref="Y275:Y277"/>
    <mergeCell ref="Z275:Z277"/>
    <mergeCell ref="AA275:AA277"/>
    <mergeCell ref="AB275:AB277"/>
    <mergeCell ref="X272:X274"/>
    <mergeCell ref="Y272:Y274"/>
    <mergeCell ref="Z272:Z274"/>
    <mergeCell ref="AA272:AA274"/>
    <mergeCell ref="AB272:AB274"/>
    <mergeCell ref="X269:X271"/>
    <mergeCell ref="Y269:Y271"/>
    <mergeCell ref="Z269:Z271"/>
    <mergeCell ref="AA269:AA271"/>
    <mergeCell ref="AB269:AB271"/>
    <mergeCell ref="X266:X268"/>
    <mergeCell ref="Y266:Y268"/>
    <mergeCell ref="Z266:Z268"/>
    <mergeCell ref="AA266:AA268"/>
    <mergeCell ref="AB266:AB268"/>
    <mergeCell ref="K262:K264"/>
    <mergeCell ref="A266:A278"/>
    <mergeCell ref="B266:B278"/>
    <mergeCell ref="C266:C278"/>
    <mergeCell ref="D266:D278"/>
    <mergeCell ref="E266:E278"/>
    <mergeCell ref="F266:F278"/>
    <mergeCell ref="G266:G278"/>
    <mergeCell ref="H266:H278"/>
    <mergeCell ref="I266:I278"/>
    <mergeCell ref="J266:J278"/>
    <mergeCell ref="K266:K278"/>
    <mergeCell ref="F262:F264"/>
    <mergeCell ref="G262:G264"/>
    <mergeCell ref="H262:H264"/>
    <mergeCell ref="I262:I264"/>
    <mergeCell ref="J262:J264"/>
    <mergeCell ref="A262:A264"/>
    <mergeCell ref="B262:B264"/>
    <mergeCell ref="C262:C264"/>
    <mergeCell ref="D262:D264"/>
    <mergeCell ref="E262:E264"/>
    <mergeCell ref="X257:X259"/>
    <mergeCell ref="Y257:Y259"/>
    <mergeCell ref="Z257:Z259"/>
    <mergeCell ref="AA257:AA259"/>
    <mergeCell ref="AB257:AB259"/>
    <mergeCell ref="X254:X256"/>
    <mergeCell ref="Y254:Y256"/>
    <mergeCell ref="Z254:Z256"/>
    <mergeCell ref="AA254:AA256"/>
    <mergeCell ref="AB254:AB256"/>
    <mergeCell ref="AA248:AA250"/>
    <mergeCell ref="AB248:AB250"/>
    <mergeCell ref="X251:X253"/>
    <mergeCell ref="Y251:Y253"/>
    <mergeCell ref="Z251:Z253"/>
    <mergeCell ref="AA251:AA253"/>
    <mergeCell ref="AB251:AB253"/>
    <mergeCell ref="K242:K246"/>
    <mergeCell ref="AC242:AC246"/>
    <mergeCell ref="A248:A260"/>
    <mergeCell ref="B248:B260"/>
    <mergeCell ref="C248:C260"/>
    <mergeCell ref="D248:D260"/>
    <mergeCell ref="E248:E260"/>
    <mergeCell ref="F248:F260"/>
    <mergeCell ref="G248:G260"/>
    <mergeCell ref="H248:H260"/>
    <mergeCell ref="I248:I260"/>
    <mergeCell ref="J248:J260"/>
    <mergeCell ref="K248:K260"/>
    <mergeCell ref="X248:X250"/>
    <mergeCell ref="Y248:Y250"/>
    <mergeCell ref="Z248:Z250"/>
    <mergeCell ref="F242:F246"/>
    <mergeCell ref="G242:G246"/>
    <mergeCell ref="H242:H246"/>
    <mergeCell ref="I242:I246"/>
    <mergeCell ref="J242:J246"/>
    <mergeCell ref="A242:A246"/>
    <mergeCell ref="B242:B246"/>
    <mergeCell ref="C242:C246"/>
    <mergeCell ref="D242:D246"/>
    <mergeCell ref="E242:E246"/>
    <mergeCell ref="K232:K234"/>
    <mergeCell ref="AC232:AC234"/>
    <mergeCell ref="A236:A240"/>
    <mergeCell ref="B236:B240"/>
    <mergeCell ref="C236:C240"/>
    <mergeCell ref="D236:D240"/>
    <mergeCell ref="E236:E240"/>
    <mergeCell ref="F236:F240"/>
    <mergeCell ref="G236:G240"/>
    <mergeCell ref="H236:H240"/>
    <mergeCell ref="I236:I240"/>
    <mergeCell ref="J236:J240"/>
    <mergeCell ref="K236:K240"/>
    <mergeCell ref="AC236:AC240"/>
    <mergeCell ref="F232:F234"/>
    <mergeCell ref="G232:G234"/>
    <mergeCell ref="H232:H234"/>
    <mergeCell ref="I232:I234"/>
    <mergeCell ref="J232:J234"/>
    <mergeCell ref="A232:A234"/>
    <mergeCell ref="B232:B234"/>
    <mergeCell ref="C232:C234"/>
    <mergeCell ref="D232:D234"/>
    <mergeCell ref="E232:E234"/>
    <mergeCell ref="K226:K230"/>
    <mergeCell ref="AC226:AC230"/>
    <mergeCell ref="X227:X228"/>
    <mergeCell ref="Y227:Y228"/>
    <mergeCell ref="Z227:Z228"/>
    <mergeCell ref="AA227:AA228"/>
    <mergeCell ref="AB227:AB228"/>
    <mergeCell ref="F226:F230"/>
    <mergeCell ref="G226:G230"/>
    <mergeCell ref="H226:H230"/>
    <mergeCell ref="I226:I230"/>
    <mergeCell ref="J226:J230"/>
    <mergeCell ref="A226:A230"/>
    <mergeCell ref="B226:B230"/>
    <mergeCell ref="C226:C230"/>
    <mergeCell ref="D226:D230"/>
    <mergeCell ref="E226:E230"/>
    <mergeCell ref="AB214:AB216"/>
    <mergeCell ref="AC214:AC218"/>
    <mergeCell ref="A220:A224"/>
    <mergeCell ref="B220:B224"/>
    <mergeCell ref="C220:C224"/>
    <mergeCell ref="D220:D224"/>
    <mergeCell ref="E220:E224"/>
    <mergeCell ref="F220:F224"/>
    <mergeCell ref="G220:G224"/>
    <mergeCell ref="H220:H224"/>
    <mergeCell ref="I220:I224"/>
    <mergeCell ref="J220:J224"/>
    <mergeCell ref="K220:K224"/>
    <mergeCell ref="AC220:AC224"/>
    <mergeCell ref="AC208:AC212"/>
    <mergeCell ref="A214:A218"/>
    <mergeCell ref="B214:B218"/>
    <mergeCell ref="C214:C218"/>
    <mergeCell ref="D214:D218"/>
    <mergeCell ref="E214:E218"/>
    <mergeCell ref="F214:F218"/>
    <mergeCell ref="G214:G218"/>
    <mergeCell ref="H214:H218"/>
    <mergeCell ref="I214:I218"/>
    <mergeCell ref="J214:J218"/>
    <mergeCell ref="K214:K218"/>
    <mergeCell ref="X214:X216"/>
    <mergeCell ref="Y214:Y216"/>
    <mergeCell ref="Z214:Z216"/>
    <mergeCell ref="AA214:AA216"/>
    <mergeCell ref="K202:K206"/>
    <mergeCell ref="A208:A212"/>
    <mergeCell ref="B208:B212"/>
    <mergeCell ref="C208:C212"/>
    <mergeCell ref="D208:D212"/>
    <mergeCell ref="E208:E212"/>
    <mergeCell ref="F208:F212"/>
    <mergeCell ref="G208:G212"/>
    <mergeCell ref="H208:H212"/>
    <mergeCell ref="I208:I212"/>
    <mergeCell ref="J208:J212"/>
    <mergeCell ref="K208:K212"/>
    <mergeCell ref="F202:F206"/>
    <mergeCell ref="G202:G206"/>
    <mergeCell ref="H202:H206"/>
    <mergeCell ref="I202:I206"/>
    <mergeCell ref="J202:J206"/>
    <mergeCell ref="A202:A206"/>
    <mergeCell ref="B202:B206"/>
    <mergeCell ref="C202:C206"/>
    <mergeCell ref="D202:D206"/>
    <mergeCell ref="E202:E206"/>
    <mergeCell ref="K190:K194"/>
    <mergeCell ref="A196:A200"/>
    <mergeCell ref="B196:B200"/>
    <mergeCell ref="C196:C200"/>
    <mergeCell ref="D196:D200"/>
    <mergeCell ref="E196:E200"/>
    <mergeCell ref="F196:F200"/>
    <mergeCell ref="G196:G200"/>
    <mergeCell ref="H196:H200"/>
    <mergeCell ref="I196:I200"/>
    <mergeCell ref="J196:J200"/>
    <mergeCell ref="K196:K200"/>
    <mergeCell ref="F190:F194"/>
    <mergeCell ref="G190:G194"/>
    <mergeCell ref="H190:H194"/>
    <mergeCell ref="I190:I194"/>
    <mergeCell ref="J190:J194"/>
    <mergeCell ref="A190:A194"/>
    <mergeCell ref="B190:B194"/>
    <mergeCell ref="C190:C194"/>
    <mergeCell ref="D190:D194"/>
    <mergeCell ref="E190:E194"/>
    <mergeCell ref="K178:K182"/>
    <mergeCell ref="A184:A188"/>
    <mergeCell ref="B184:B188"/>
    <mergeCell ref="C184:C188"/>
    <mergeCell ref="D184:D188"/>
    <mergeCell ref="E184:E188"/>
    <mergeCell ref="F184:F188"/>
    <mergeCell ref="G184:G188"/>
    <mergeCell ref="H184:H188"/>
    <mergeCell ref="I184:I188"/>
    <mergeCell ref="J184:J188"/>
    <mergeCell ref="K184:K188"/>
    <mergeCell ref="F178:F182"/>
    <mergeCell ref="G178:G182"/>
    <mergeCell ref="H178:H182"/>
    <mergeCell ref="I178:I182"/>
    <mergeCell ref="J178:J182"/>
    <mergeCell ref="A178:A182"/>
    <mergeCell ref="B178:B182"/>
    <mergeCell ref="C178:C182"/>
    <mergeCell ref="D178:D182"/>
    <mergeCell ref="E178:E182"/>
    <mergeCell ref="K168:K170"/>
    <mergeCell ref="A172:A176"/>
    <mergeCell ref="B172:B176"/>
    <mergeCell ref="C172:C176"/>
    <mergeCell ref="D172:D176"/>
    <mergeCell ref="E172:E176"/>
    <mergeCell ref="F172:F176"/>
    <mergeCell ref="G172:G176"/>
    <mergeCell ref="H172:H176"/>
    <mergeCell ref="I172:I176"/>
    <mergeCell ref="J172:J176"/>
    <mergeCell ref="K172:K176"/>
    <mergeCell ref="F168:F170"/>
    <mergeCell ref="G168:G170"/>
    <mergeCell ref="H168:H170"/>
    <mergeCell ref="I168:I170"/>
    <mergeCell ref="J168:J170"/>
    <mergeCell ref="A168:A170"/>
    <mergeCell ref="B168:B170"/>
    <mergeCell ref="C168:C170"/>
    <mergeCell ref="D168:D170"/>
    <mergeCell ref="E168:E170"/>
    <mergeCell ref="K158:K162"/>
    <mergeCell ref="A164:A166"/>
    <mergeCell ref="B164:B166"/>
    <mergeCell ref="C164:C166"/>
    <mergeCell ref="D164:D166"/>
    <mergeCell ref="E164:E166"/>
    <mergeCell ref="F164:F166"/>
    <mergeCell ref="G164:G166"/>
    <mergeCell ref="H164:H166"/>
    <mergeCell ref="I164:I166"/>
    <mergeCell ref="J164:J166"/>
    <mergeCell ref="K164:K166"/>
    <mergeCell ref="F158:F162"/>
    <mergeCell ref="G158:G162"/>
    <mergeCell ref="H158:H162"/>
    <mergeCell ref="I158:I162"/>
    <mergeCell ref="J158:J162"/>
    <mergeCell ref="A158:A162"/>
    <mergeCell ref="B158:B162"/>
    <mergeCell ref="C158:C162"/>
    <mergeCell ref="D158:D162"/>
    <mergeCell ref="E158:E162"/>
    <mergeCell ref="K146:K150"/>
    <mergeCell ref="A152:A156"/>
    <mergeCell ref="B152:B156"/>
    <mergeCell ref="C152:C156"/>
    <mergeCell ref="D152:D156"/>
    <mergeCell ref="E152:E156"/>
    <mergeCell ref="F152:F156"/>
    <mergeCell ref="G152:G156"/>
    <mergeCell ref="H152:H156"/>
    <mergeCell ref="I152:I156"/>
    <mergeCell ref="J152:J156"/>
    <mergeCell ref="K152:K156"/>
    <mergeCell ref="F146:F150"/>
    <mergeCell ref="G146:G150"/>
    <mergeCell ref="H146:H150"/>
    <mergeCell ref="I146:I150"/>
    <mergeCell ref="J146:J150"/>
    <mergeCell ref="A146:A150"/>
    <mergeCell ref="B146:B150"/>
    <mergeCell ref="C146:C150"/>
    <mergeCell ref="D146:D150"/>
    <mergeCell ref="E146:E150"/>
    <mergeCell ref="K134:K138"/>
    <mergeCell ref="A140:A144"/>
    <mergeCell ref="B140:B144"/>
    <mergeCell ref="C140:C144"/>
    <mergeCell ref="D140:D144"/>
    <mergeCell ref="E140:E144"/>
    <mergeCell ref="F140:F144"/>
    <mergeCell ref="G140:G144"/>
    <mergeCell ref="H140:H144"/>
    <mergeCell ref="I140:I144"/>
    <mergeCell ref="J140:J144"/>
    <mergeCell ref="K140:K144"/>
    <mergeCell ref="F134:F138"/>
    <mergeCell ref="G134:G138"/>
    <mergeCell ref="H134:H138"/>
    <mergeCell ref="I134:I138"/>
    <mergeCell ref="J134:J138"/>
    <mergeCell ref="A134:A138"/>
    <mergeCell ref="B134:B138"/>
    <mergeCell ref="C134:C138"/>
    <mergeCell ref="D134:D138"/>
    <mergeCell ref="E134:E138"/>
    <mergeCell ref="AB126:AB128"/>
    <mergeCell ref="X129:X131"/>
    <mergeCell ref="Y129:Y131"/>
    <mergeCell ref="Z129:Z131"/>
    <mergeCell ref="AA129:AA131"/>
    <mergeCell ref="AB129:AB131"/>
    <mergeCell ref="AB120:AB122"/>
    <mergeCell ref="X123:X125"/>
    <mergeCell ref="Y123:Y125"/>
    <mergeCell ref="Z123:Z125"/>
    <mergeCell ref="AA123:AA125"/>
    <mergeCell ref="AB123:AB125"/>
    <mergeCell ref="K120:K132"/>
    <mergeCell ref="X120:X122"/>
    <mergeCell ref="Y120:Y122"/>
    <mergeCell ref="Z120:Z122"/>
    <mergeCell ref="AA120:AA122"/>
    <mergeCell ref="X126:X128"/>
    <mergeCell ref="Y126:Y128"/>
    <mergeCell ref="Z126:Z128"/>
    <mergeCell ref="AA126:AA128"/>
    <mergeCell ref="F120:F132"/>
    <mergeCell ref="G120:G132"/>
    <mergeCell ref="H120:H132"/>
    <mergeCell ref="I120:I132"/>
    <mergeCell ref="J120:J132"/>
    <mergeCell ref="A120:A132"/>
    <mergeCell ref="B120:B132"/>
    <mergeCell ref="C120:C132"/>
    <mergeCell ref="D120:D132"/>
    <mergeCell ref="E120:E132"/>
    <mergeCell ref="A115:A118"/>
    <mergeCell ref="B115:B118"/>
    <mergeCell ref="C115:C118"/>
    <mergeCell ref="D115:D118"/>
    <mergeCell ref="E115:E118"/>
    <mergeCell ref="F115:F118"/>
    <mergeCell ref="G115:G118"/>
    <mergeCell ref="H115:H118"/>
    <mergeCell ref="I115:I118"/>
    <mergeCell ref="J115:J118"/>
    <mergeCell ref="K115:K118"/>
    <mergeCell ref="K98:K99"/>
    <mergeCell ref="K111:K113"/>
    <mergeCell ref="B95:B97"/>
    <mergeCell ref="C95:C97"/>
    <mergeCell ref="D95:D97"/>
    <mergeCell ref="E95:E97"/>
    <mergeCell ref="F95:F97"/>
    <mergeCell ref="G95:G97"/>
    <mergeCell ref="H95:H97"/>
    <mergeCell ref="I95:I97"/>
    <mergeCell ref="J95:J97"/>
    <mergeCell ref="K95:K97"/>
    <mergeCell ref="B98:B99"/>
    <mergeCell ref="C98:C99"/>
    <mergeCell ref="D98:D99"/>
    <mergeCell ref="E98:E99"/>
    <mergeCell ref="F98:F99"/>
    <mergeCell ref="F111:F113"/>
    <mergeCell ref="G111:G113"/>
    <mergeCell ref="H111:H113"/>
    <mergeCell ref="I111:I113"/>
    <mergeCell ref="J111:J113"/>
    <mergeCell ref="A111:A113"/>
    <mergeCell ref="B111:B113"/>
    <mergeCell ref="C111:C113"/>
    <mergeCell ref="D111:D113"/>
    <mergeCell ref="E111:E113"/>
    <mergeCell ref="K101:K103"/>
    <mergeCell ref="A105:A109"/>
    <mergeCell ref="B105:B109"/>
    <mergeCell ref="C105:C109"/>
    <mergeCell ref="D105:D109"/>
    <mergeCell ref="E105:E109"/>
    <mergeCell ref="F105:F109"/>
    <mergeCell ref="G105:G109"/>
    <mergeCell ref="H105:H109"/>
    <mergeCell ref="I105:I109"/>
    <mergeCell ref="J105:J109"/>
    <mergeCell ref="K105:K109"/>
    <mergeCell ref="F101:F103"/>
    <mergeCell ref="G101:G103"/>
    <mergeCell ref="H101:H103"/>
    <mergeCell ref="I101:I103"/>
    <mergeCell ref="J101:J103"/>
    <mergeCell ref="A101:A103"/>
    <mergeCell ref="B101:B103"/>
    <mergeCell ref="C101:C103"/>
    <mergeCell ref="D101:D103"/>
    <mergeCell ref="E101:E103"/>
    <mergeCell ref="K91:K93"/>
    <mergeCell ref="A95:A99"/>
    <mergeCell ref="G98:G99"/>
    <mergeCell ref="H98:H99"/>
    <mergeCell ref="I98:I99"/>
    <mergeCell ref="J98:J99"/>
    <mergeCell ref="F91:F93"/>
    <mergeCell ref="G91:G93"/>
    <mergeCell ref="H91:H93"/>
    <mergeCell ref="I91:I93"/>
    <mergeCell ref="J91:J93"/>
    <mergeCell ref="A91:A93"/>
    <mergeCell ref="B91:B93"/>
    <mergeCell ref="C91:C93"/>
    <mergeCell ref="D91:D93"/>
    <mergeCell ref="E91:E93"/>
    <mergeCell ref="K80:K84"/>
    <mergeCell ref="A86:A89"/>
    <mergeCell ref="B86:B89"/>
    <mergeCell ref="C86:C89"/>
    <mergeCell ref="D86:D89"/>
    <mergeCell ref="E86:E89"/>
    <mergeCell ref="F86:F89"/>
    <mergeCell ref="G86:G89"/>
    <mergeCell ref="H86:H89"/>
    <mergeCell ref="I86:I89"/>
    <mergeCell ref="J86:J89"/>
    <mergeCell ref="K86:K89"/>
    <mergeCell ref="F80:F84"/>
    <mergeCell ref="G80:G84"/>
    <mergeCell ref="H80:H84"/>
    <mergeCell ref="I80:I84"/>
    <mergeCell ref="J80:J84"/>
    <mergeCell ref="A80:A84"/>
    <mergeCell ref="B80:B84"/>
    <mergeCell ref="C80:C84"/>
    <mergeCell ref="D80:D84"/>
    <mergeCell ref="E80:E84"/>
    <mergeCell ref="K68:K72"/>
    <mergeCell ref="A74:A78"/>
    <mergeCell ref="B74:B78"/>
    <mergeCell ref="C74:C78"/>
    <mergeCell ref="D74:D78"/>
    <mergeCell ref="E74:E78"/>
    <mergeCell ref="F74:F78"/>
    <mergeCell ref="G74:G78"/>
    <mergeCell ref="H74:H78"/>
    <mergeCell ref="I74:I78"/>
    <mergeCell ref="J74:J78"/>
    <mergeCell ref="K74:K78"/>
    <mergeCell ref="F68:F72"/>
    <mergeCell ref="G68:G72"/>
    <mergeCell ref="H68:H72"/>
    <mergeCell ref="I68:I72"/>
    <mergeCell ref="J68:J72"/>
    <mergeCell ref="A68:A72"/>
    <mergeCell ref="B68:B72"/>
    <mergeCell ref="C68:C72"/>
    <mergeCell ref="D68:D72"/>
    <mergeCell ref="E68:E72"/>
    <mergeCell ref="K56:K60"/>
    <mergeCell ref="A62:A66"/>
    <mergeCell ref="B62:B66"/>
    <mergeCell ref="C62:C66"/>
    <mergeCell ref="D62:D66"/>
    <mergeCell ref="E62:E66"/>
    <mergeCell ref="F62:F66"/>
    <mergeCell ref="G62:G66"/>
    <mergeCell ref="H62:H66"/>
    <mergeCell ref="I62:I66"/>
    <mergeCell ref="J62:J66"/>
    <mergeCell ref="K62:K66"/>
    <mergeCell ref="F56:F60"/>
    <mergeCell ref="G56:G60"/>
    <mergeCell ref="H56:H60"/>
    <mergeCell ref="I56:I60"/>
    <mergeCell ref="J56:J60"/>
    <mergeCell ref="A56:A60"/>
    <mergeCell ref="B56:B60"/>
    <mergeCell ref="C56:C60"/>
    <mergeCell ref="D56:D60"/>
    <mergeCell ref="E56:E60"/>
    <mergeCell ref="K44:K48"/>
    <mergeCell ref="A50:A54"/>
    <mergeCell ref="B50:B54"/>
    <mergeCell ref="C50:C54"/>
    <mergeCell ref="D50:D54"/>
    <mergeCell ref="E50:E54"/>
    <mergeCell ref="F50:F54"/>
    <mergeCell ref="G50:G54"/>
    <mergeCell ref="H50:H54"/>
    <mergeCell ref="I50:I54"/>
    <mergeCell ref="J50:J54"/>
    <mergeCell ref="K50:K54"/>
    <mergeCell ref="F44:F48"/>
    <mergeCell ref="G44:G48"/>
    <mergeCell ref="H44:H48"/>
    <mergeCell ref="I44:I48"/>
    <mergeCell ref="J44:J48"/>
    <mergeCell ref="A44:A48"/>
    <mergeCell ref="B44:B48"/>
    <mergeCell ref="C44:C48"/>
    <mergeCell ref="D44:D48"/>
    <mergeCell ref="E44:E48"/>
    <mergeCell ref="X38:X40"/>
    <mergeCell ref="Y38:Y40"/>
    <mergeCell ref="Z38:Z40"/>
    <mergeCell ref="AA38:AA40"/>
    <mergeCell ref="AB38:AB40"/>
    <mergeCell ref="K35:K36"/>
    <mergeCell ref="A38:A42"/>
    <mergeCell ref="B38:B42"/>
    <mergeCell ref="C38:C42"/>
    <mergeCell ref="D38:D42"/>
    <mergeCell ref="E38:E42"/>
    <mergeCell ref="F38:F42"/>
    <mergeCell ref="G38:G42"/>
    <mergeCell ref="H38:H42"/>
    <mergeCell ref="I38:I42"/>
    <mergeCell ref="J38:J42"/>
    <mergeCell ref="K38:K42"/>
    <mergeCell ref="F35:F36"/>
    <mergeCell ref="G35:G36"/>
    <mergeCell ref="H35:H36"/>
    <mergeCell ref="I35:I36"/>
    <mergeCell ref="J35:J36"/>
    <mergeCell ref="A35:A36"/>
    <mergeCell ref="B35:B36"/>
    <mergeCell ref="C35:C36"/>
    <mergeCell ref="D35:D36"/>
    <mergeCell ref="E35:E36"/>
    <mergeCell ref="B7:B11"/>
    <mergeCell ref="G7:G11"/>
    <mergeCell ref="H7:H11"/>
    <mergeCell ref="I7:I11"/>
    <mergeCell ref="J7:J11"/>
    <mergeCell ref="C1:C3"/>
    <mergeCell ref="L5:Q5"/>
    <mergeCell ref="J13:J16"/>
    <mergeCell ref="B13:B16"/>
    <mergeCell ref="K13:K16"/>
    <mergeCell ref="C7:C11"/>
    <mergeCell ref="D7:D11"/>
    <mergeCell ref="E7:E11"/>
    <mergeCell ref="F7:F11"/>
    <mergeCell ref="K7:K11"/>
    <mergeCell ref="H13:H16"/>
    <mergeCell ref="K18:K22"/>
    <mergeCell ref="C13:C16"/>
    <mergeCell ref="A13:A16"/>
    <mergeCell ref="D13:D16"/>
    <mergeCell ref="E13:E16"/>
    <mergeCell ref="I13:I16"/>
    <mergeCell ref="F13:F16"/>
    <mergeCell ref="G13:G16"/>
    <mergeCell ref="A7:A11"/>
    <mergeCell ref="F18:F22"/>
    <mergeCell ref="G18:G22"/>
    <mergeCell ref="H18:H22"/>
    <mergeCell ref="I18:I22"/>
    <mergeCell ref="J18:J22"/>
    <mergeCell ref="A18:A22"/>
    <mergeCell ref="B18:B22"/>
    <mergeCell ref="C18:C22"/>
    <mergeCell ref="D18:D22"/>
    <mergeCell ref="E18:E22"/>
    <mergeCell ref="J24:J27"/>
    <mergeCell ref="A24:A27"/>
    <mergeCell ref="B24:B27"/>
    <mergeCell ref="C24:C27"/>
    <mergeCell ref="D24:D27"/>
    <mergeCell ref="E24:E27"/>
    <mergeCell ref="K24:K27"/>
    <mergeCell ref="A29:A33"/>
    <mergeCell ref="B29:B33"/>
    <mergeCell ref="C29:C33"/>
    <mergeCell ref="D29:D33"/>
    <mergeCell ref="E29:E33"/>
    <mergeCell ref="F29:F33"/>
    <mergeCell ref="G29:G33"/>
    <mergeCell ref="H29:H33"/>
    <mergeCell ref="I29:I33"/>
    <mergeCell ref="J29:J33"/>
    <mergeCell ref="K29:K33"/>
    <mergeCell ref="F24:F27"/>
    <mergeCell ref="G24:G27"/>
    <mergeCell ref="H24:H27"/>
    <mergeCell ref="I24:I27"/>
  </mergeCells>
  <phoneticPr fontId="3" type="noConversion"/>
  <conditionalFormatting sqref="M11:P11">
    <cfRule type="cellIs" dxfId="764" priority="770" operator="greaterThan">
      <formula>0.9</formula>
    </cfRule>
    <cfRule type="cellIs" dxfId="763" priority="771" operator="between">
      <formula>0.7</formula>
      <formula>0.9</formula>
    </cfRule>
    <cfRule type="cellIs" dxfId="762" priority="772" operator="lessThan">
      <formula>0.7</formula>
    </cfRule>
  </conditionalFormatting>
  <conditionalFormatting sqref="M16:P16">
    <cfRule type="cellIs" dxfId="761" priority="788" operator="greaterThan">
      <formula>0.9</formula>
    </cfRule>
    <cfRule type="cellIs" dxfId="760" priority="789" operator="between">
      <formula>0.7</formula>
      <formula>0.9</formula>
    </cfRule>
    <cfRule type="cellIs" dxfId="759" priority="790" operator="lessThan">
      <formula>0.7</formula>
    </cfRule>
  </conditionalFormatting>
  <conditionalFormatting sqref="M22:P22">
    <cfRule type="cellIs" dxfId="758" priority="749" operator="greaterThan">
      <formula>0.9</formula>
    </cfRule>
    <cfRule type="cellIs" dxfId="757" priority="750" operator="between">
      <formula>0.7</formula>
      <formula>0.9</formula>
    </cfRule>
    <cfRule type="cellIs" dxfId="756" priority="751" operator="lessThan">
      <formula>0.7</formula>
    </cfRule>
  </conditionalFormatting>
  <conditionalFormatting sqref="M27:P27">
    <cfRule type="cellIs" dxfId="755" priority="739" operator="greaterThan">
      <formula>0.9</formula>
    </cfRule>
    <cfRule type="cellIs" dxfId="754" priority="740" operator="between">
      <formula>0.7</formula>
      <formula>0.9</formula>
    </cfRule>
    <cfRule type="cellIs" dxfId="753" priority="741" operator="lessThan">
      <formula>0.7</formula>
    </cfRule>
  </conditionalFormatting>
  <conditionalFormatting sqref="M33:P33">
    <cfRule type="cellIs" dxfId="752" priority="730" operator="greaterThan">
      <formula>0.9</formula>
    </cfRule>
    <cfRule type="cellIs" dxfId="751" priority="731" operator="between">
      <formula>0.7</formula>
      <formula>0.9</formula>
    </cfRule>
    <cfRule type="cellIs" dxfId="750" priority="732" operator="lessThan">
      <formula>0.7</formula>
    </cfRule>
  </conditionalFormatting>
  <conditionalFormatting sqref="N18:N21">
    <cfRule type="cellIs" dxfId="749" priority="745" stopIfTrue="1" operator="equal">
      <formula>$N$581</formula>
    </cfRule>
  </conditionalFormatting>
  <conditionalFormatting sqref="N29:N32">
    <cfRule type="cellIs" dxfId="748" priority="726" stopIfTrue="1" operator="equal">
      <formula>$N$581</formula>
    </cfRule>
  </conditionalFormatting>
  <conditionalFormatting sqref="P7:P10">
    <cfRule type="cellIs" dxfId="747" priority="758" operator="greaterThan">
      <formula>0.9</formula>
    </cfRule>
    <cfRule type="cellIs" dxfId="746" priority="759" operator="between">
      <formula>0.7</formula>
      <formula>0.9</formula>
    </cfRule>
    <cfRule type="cellIs" dxfId="745" priority="760" operator="lessThan">
      <formula>0.7</formula>
    </cfRule>
  </conditionalFormatting>
  <conditionalFormatting sqref="P13:P15">
    <cfRule type="cellIs" dxfId="744" priority="785" operator="greaterThan">
      <formula>0.9</formula>
    </cfRule>
    <cfRule type="cellIs" dxfId="743" priority="786" operator="between">
      <formula>0.7</formula>
      <formula>0.9</formula>
    </cfRule>
    <cfRule type="cellIs" dxfId="742" priority="787" operator="lessThan">
      <formula>0.7</formula>
    </cfRule>
  </conditionalFormatting>
  <conditionalFormatting sqref="P18:P21">
    <cfRule type="cellIs" dxfId="741" priority="746" operator="greaterThan">
      <formula>0.9</formula>
    </cfRule>
    <cfRule type="cellIs" dxfId="740" priority="747" operator="between">
      <formula>0.7</formula>
      <formula>0.9</formula>
    </cfRule>
    <cfRule type="cellIs" dxfId="739" priority="748" operator="lessThan">
      <formula>0.7</formula>
    </cfRule>
  </conditionalFormatting>
  <conditionalFormatting sqref="P24:P26">
    <cfRule type="cellIs" dxfId="738" priority="736" operator="greaterThan">
      <formula>0.9</formula>
    </cfRule>
    <cfRule type="cellIs" dxfId="737" priority="737" operator="between">
      <formula>0.7</formula>
      <formula>0.9</formula>
    </cfRule>
    <cfRule type="cellIs" dxfId="736" priority="738" operator="lessThan">
      <formula>0.7</formula>
    </cfRule>
  </conditionalFormatting>
  <conditionalFormatting sqref="P29:P32">
    <cfRule type="cellIs" dxfId="735" priority="727" operator="greaterThan">
      <formula>0.9</formula>
    </cfRule>
    <cfRule type="cellIs" dxfId="734" priority="728" operator="between">
      <formula>0.7</formula>
      <formula>0.9</formula>
    </cfRule>
    <cfRule type="cellIs" dxfId="733" priority="729" operator="lessThan">
      <formula>0.7</formula>
    </cfRule>
  </conditionalFormatting>
  <conditionalFormatting sqref="Q7:Q11">
    <cfRule type="cellIs" dxfId="732" priority="773" operator="greaterThan">
      <formula>0.9</formula>
    </cfRule>
    <cfRule type="cellIs" dxfId="731" priority="774" operator="between">
      <formula>0.7</formula>
      <formula>0.9</formula>
    </cfRule>
    <cfRule type="cellIs" dxfId="730" priority="775" operator="lessThan">
      <formula>0.7</formula>
    </cfRule>
  </conditionalFormatting>
  <conditionalFormatting sqref="Q13:Q16">
    <cfRule type="cellIs" dxfId="729" priority="869" operator="greaterThan">
      <formula>0.9</formula>
    </cfRule>
    <cfRule type="cellIs" dxfId="728" priority="870" operator="between">
      <formula>0.7</formula>
      <formula>0.9</formula>
    </cfRule>
    <cfRule type="cellIs" dxfId="727" priority="871" operator="lessThan">
      <formula>0.7</formula>
    </cfRule>
  </conditionalFormatting>
  <conditionalFormatting sqref="Q18:Q22">
    <cfRule type="cellIs" dxfId="726" priority="752" operator="greaterThan">
      <formula>0.9</formula>
    </cfRule>
    <cfRule type="cellIs" dxfId="725" priority="753" operator="between">
      <formula>0.7</formula>
      <formula>0.9</formula>
    </cfRule>
    <cfRule type="cellIs" dxfId="724" priority="754" operator="lessThan">
      <formula>0.7</formula>
    </cfRule>
  </conditionalFormatting>
  <conditionalFormatting sqref="Q24:Q27">
    <cfRule type="cellIs" dxfId="723" priority="742" operator="greaterThan">
      <formula>0.9</formula>
    </cfRule>
    <cfRule type="cellIs" dxfId="722" priority="743" operator="between">
      <formula>0.7</formula>
      <formula>0.9</formula>
    </cfRule>
    <cfRule type="cellIs" dxfId="721" priority="744" operator="lessThan">
      <formula>0.7</formula>
    </cfRule>
  </conditionalFormatting>
  <conditionalFormatting sqref="Q29:Q33">
    <cfRule type="cellIs" dxfId="720" priority="733" operator="greaterThan">
      <formula>0.9</formula>
    </cfRule>
    <cfRule type="cellIs" dxfId="719" priority="734" operator="between">
      <formula>0.7</formula>
      <formula>0.9</formula>
    </cfRule>
    <cfRule type="cellIs" dxfId="718" priority="735" operator="lessThan">
      <formula>0.7</formula>
    </cfRule>
  </conditionalFormatting>
  <conditionalFormatting sqref="M36:P36">
    <cfRule type="cellIs" dxfId="714" priority="710" operator="greaterThan">
      <formula>0.9</formula>
    </cfRule>
    <cfRule type="cellIs" dxfId="713" priority="711" operator="between">
      <formula>0.7</formula>
      <formula>0.9</formula>
    </cfRule>
    <cfRule type="cellIs" dxfId="712" priority="712" operator="lessThan">
      <formula>0.7</formula>
    </cfRule>
  </conditionalFormatting>
  <conditionalFormatting sqref="M42:P42">
    <cfRule type="cellIs" dxfId="710" priority="704" operator="greaterThan">
      <formula>0.9</formula>
    </cfRule>
    <cfRule type="cellIs" dxfId="711" priority="705" operator="between">
      <formula>0.7</formula>
      <formula>0.9</formula>
    </cfRule>
    <cfRule type="cellIs" dxfId="709" priority="706" operator="lessThan">
      <formula>0.7</formula>
    </cfRule>
  </conditionalFormatting>
  <conditionalFormatting sqref="M48:P48">
    <cfRule type="cellIs" dxfId="706" priority="701" operator="greaterThan">
      <formula>0.9</formula>
    </cfRule>
    <cfRule type="cellIs" dxfId="708" priority="702" operator="between">
      <formula>0.7</formula>
      <formula>0.9</formula>
    </cfRule>
    <cfRule type="cellIs" dxfId="707" priority="703" operator="lessThan">
      <formula>0.7</formula>
    </cfRule>
  </conditionalFormatting>
  <conditionalFormatting sqref="M54:P54">
    <cfRule type="cellIs" dxfId="705" priority="695" operator="greaterThan">
      <formula>0.9</formula>
    </cfRule>
    <cfRule type="cellIs" dxfId="704" priority="696" operator="between">
      <formula>0.7</formula>
      <formula>0.9</formula>
    </cfRule>
    <cfRule type="cellIs" dxfId="703" priority="697" operator="lessThan">
      <formula>0.7</formula>
    </cfRule>
  </conditionalFormatting>
  <conditionalFormatting sqref="P35">
    <cfRule type="cellIs" dxfId="702" priority="707" operator="greaterThan">
      <formula>0.9</formula>
    </cfRule>
    <cfRule type="cellIs" dxfId="701" priority="708" operator="between">
      <formula>0.7</formula>
      <formula>0.9</formula>
    </cfRule>
    <cfRule type="cellIs" dxfId="700" priority="709" operator="lessThan">
      <formula>0.7</formula>
    </cfRule>
  </conditionalFormatting>
  <conditionalFormatting sqref="P38:P41">
    <cfRule type="cellIs" dxfId="699" priority="692" operator="greaterThan">
      <formula>0.9</formula>
    </cfRule>
    <cfRule type="cellIs" dxfId="698" priority="693" operator="between">
      <formula>0.7</formula>
      <formula>0.9</formula>
    </cfRule>
    <cfRule type="cellIs" dxfId="697" priority="694" operator="lessThan">
      <formula>0.7</formula>
    </cfRule>
  </conditionalFormatting>
  <conditionalFormatting sqref="P44:P47">
    <cfRule type="cellIs" dxfId="696" priority="689" operator="greaterThan">
      <formula>0.9</formula>
    </cfRule>
    <cfRule type="cellIs" dxfId="695" priority="690" operator="between">
      <formula>0.7</formula>
      <formula>0.9</formula>
    </cfRule>
    <cfRule type="cellIs" dxfId="694" priority="691" operator="lessThan">
      <formula>0.7</formula>
    </cfRule>
  </conditionalFormatting>
  <conditionalFormatting sqref="P50:P53">
    <cfRule type="cellIs" dxfId="692" priority="686" operator="greaterThan">
      <formula>0.9</formula>
    </cfRule>
    <cfRule type="cellIs" dxfId="691" priority="687" operator="between">
      <formula>0.7</formula>
      <formula>0.9</formula>
    </cfRule>
    <cfRule type="cellIs" dxfId="693" priority="688" operator="lessThan">
      <formula>0.7</formula>
    </cfRule>
  </conditionalFormatting>
  <conditionalFormatting sqref="Q35:Q36 Q38:Q42 Q44:Q48">
    <cfRule type="cellIs" dxfId="690" priority="713" operator="greaterThan">
      <formula>0.9</formula>
    </cfRule>
    <cfRule type="cellIs" dxfId="689" priority="714" operator="between">
      <formula>0.7</formula>
      <formula>0.9</formula>
    </cfRule>
    <cfRule type="cellIs" dxfId="688" priority="715" operator="lessThan">
      <formula>0.7</formula>
    </cfRule>
  </conditionalFormatting>
  <conditionalFormatting sqref="Q50:Q54">
    <cfRule type="cellIs" dxfId="686" priority="698" operator="greaterThan">
      <formula>0.9</formula>
    </cfRule>
    <cfRule type="cellIs" dxfId="687" priority="699" operator="between">
      <formula>0.7</formula>
      <formula>0.9</formula>
    </cfRule>
    <cfRule type="cellIs" dxfId="685" priority="700" operator="lessThan">
      <formula>0.7</formula>
    </cfRule>
  </conditionalFormatting>
  <conditionalFormatting sqref="M60:P60">
    <cfRule type="cellIs" dxfId="684" priority="680" operator="greaterThan">
      <formula>0.9</formula>
    </cfRule>
    <cfRule type="cellIs" dxfId="683" priority="681" operator="between">
      <formula>0.7</formula>
      <formula>0.9</formula>
    </cfRule>
    <cfRule type="cellIs" dxfId="682" priority="682" operator="lessThan">
      <formula>0.7</formula>
    </cfRule>
  </conditionalFormatting>
  <conditionalFormatting sqref="M66:P66">
    <cfRule type="cellIs" dxfId="679" priority="674" operator="greaterThan">
      <formula>0.9</formula>
    </cfRule>
    <cfRule type="cellIs" dxfId="680" priority="675" operator="between">
      <formula>0.7</formula>
      <formula>0.9</formula>
    </cfRule>
    <cfRule type="cellIs" dxfId="681" priority="676" operator="lessThan">
      <formula>0.7</formula>
    </cfRule>
  </conditionalFormatting>
  <conditionalFormatting sqref="M72:P72">
    <cfRule type="cellIs" dxfId="678" priority="668" operator="greaterThan">
      <formula>0.9</formula>
    </cfRule>
    <cfRule type="cellIs" dxfId="677" priority="669" operator="between">
      <formula>0.7</formula>
      <formula>0.9</formula>
    </cfRule>
    <cfRule type="cellIs" dxfId="676" priority="670" operator="lessThan">
      <formula>0.7</formula>
    </cfRule>
  </conditionalFormatting>
  <conditionalFormatting sqref="M78:P78">
    <cfRule type="cellIs" dxfId="675" priority="662" operator="greaterThan">
      <formula>0.9</formula>
    </cfRule>
    <cfRule type="cellIs" dxfId="674" priority="663" operator="between">
      <formula>0.7</formula>
      <formula>0.9</formula>
    </cfRule>
    <cfRule type="cellIs" dxfId="673" priority="664" operator="lessThan">
      <formula>0.7</formula>
    </cfRule>
  </conditionalFormatting>
  <conditionalFormatting sqref="M84:P84">
    <cfRule type="cellIs" dxfId="672" priority="656" operator="greaterThan">
      <formula>0.9</formula>
    </cfRule>
    <cfRule type="cellIs" dxfId="671" priority="657" operator="between">
      <formula>0.7</formula>
      <formula>0.9</formula>
    </cfRule>
    <cfRule type="cellIs" dxfId="670" priority="658" operator="lessThan">
      <formula>0.7</formula>
    </cfRule>
  </conditionalFormatting>
  <conditionalFormatting sqref="Q56:Q60">
    <cfRule type="cellIs" dxfId="669" priority="683" operator="greaterThan">
      <formula>0.9</formula>
    </cfRule>
    <cfRule type="cellIs" dxfId="668" priority="684" operator="between">
      <formula>0.7</formula>
      <formula>0.9</formula>
    </cfRule>
    <cfRule type="cellIs" dxfId="667" priority="685" operator="lessThan">
      <formula>0.7</formula>
    </cfRule>
  </conditionalFormatting>
  <conditionalFormatting sqref="Q62:Q66">
    <cfRule type="cellIs" dxfId="664" priority="677" operator="greaterThan">
      <formula>0.9</formula>
    </cfRule>
    <cfRule type="cellIs" dxfId="665" priority="678" operator="between">
      <formula>0.7</formula>
      <formula>0.9</formula>
    </cfRule>
    <cfRule type="cellIs" dxfId="666" priority="679" operator="lessThan">
      <formula>0.7</formula>
    </cfRule>
  </conditionalFormatting>
  <conditionalFormatting sqref="Q68:Q72">
    <cfRule type="cellIs" dxfId="663" priority="671" operator="greaterThan">
      <formula>0.9</formula>
    </cfRule>
    <cfRule type="cellIs" dxfId="662" priority="672" operator="between">
      <formula>0.7</formula>
      <formula>0.9</formula>
    </cfRule>
    <cfRule type="cellIs" dxfId="661" priority="673" operator="lessThan">
      <formula>0.7</formula>
    </cfRule>
  </conditionalFormatting>
  <conditionalFormatting sqref="Q74:Q78">
    <cfRule type="cellIs" dxfId="658" priority="665" operator="greaterThan">
      <formula>0.9</formula>
    </cfRule>
    <cfRule type="cellIs" dxfId="659" priority="666" operator="between">
      <formula>0.7</formula>
      <formula>0.9</formula>
    </cfRule>
    <cfRule type="cellIs" dxfId="660" priority="667" operator="lessThan">
      <formula>0.7</formula>
    </cfRule>
  </conditionalFormatting>
  <conditionalFormatting sqref="Q80:Q84">
    <cfRule type="cellIs" dxfId="655" priority="659" operator="greaterThan">
      <formula>0.9</formula>
    </cfRule>
    <cfRule type="cellIs" dxfId="656" priority="660" operator="between">
      <formula>0.7</formula>
      <formula>0.9</formula>
    </cfRule>
    <cfRule type="cellIs" dxfId="657" priority="661" operator="lessThan">
      <formula>0.7</formula>
    </cfRule>
  </conditionalFormatting>
  <conditionalFormatting sqref="M89:P89">
    <cfRule type="cellIs" dxfId="652" priority="650" operator="greaterThan">
      <formula>0.9</formula>
    </cfRule>
    <cfRule type="cellIs" dxfId="653" priority="651" operator="between">
      <formula>0.7</formula>
      <formula>0.9</formula>
    </cfRule>
    <cfRule type="cellIs" dxfId="654" priority="652" operator="lessThan">
      <formula>0.7</formula>
    </cfRule>
  </conditionalFormatting>
  <conditionalFormatting sqref="M93:P93">
    <cfRule type="cellIs" dxfId="651" priority="632" operator="greaterThan">
      <formula>0.9</formula>
    </cfRule>
    <cfRule type="cellIs" dxfId="650" priority="633" operator="between">
      <formula>0.7</formula>
      <formula>0.9</formula>
    </cfRule>
    <cfRule type="cellIs" dxfId="649" priority="634" operator="lessThan">
      <formula>0.7</formula>
    </cfRule>
  </conditionalFormatting>
  <conditionalFormatting sqref="M99:P99">
    <cfRule type="cellIs" dxfId="646" priority="641" operator="greaterThan">
      <formula>0.9</formula>
    </cfRule>
    <cfRule type="cellIs" dxfId="647" priority="642" operator="between">
      <formula>0.7</formula>
      <formula>0.9</formula>
    </cfRule>
    <cfRule type="cellIs" dxfId="648" priority="643" operator="lessThan">
      <formula>0.7</formula>
    </cfRule>
  </conditionalFormatting>
  <conditionalFormatting sqref="P86:P88">
    <cfRule type="cellIs" dxfId="643" priority="647" operator="greaterThan">
      <formula>0.9</formula>
    </cfRule>
    <cfRule type="cellIs" dxfId="644" priority="648" operator="between">
      <formula>0.7</formula>
      <formula>0.9</formula>
    </cfRule>
    <cfRule type="cellIs" dxfId="645" priority="649" operator="lessThan">
      <formula>0.7</formula>
    </cfRule>
  </conditionalFormatting>
  <conditionalFormatting sqref="P91:P92">
    <cfRule type="cellIs" dxfId="642" priority="629" operator="greaterThan">
      <formula>0.9</formula>
    </cfRule>
    <cfRule type="cellIs" dxfId="641" priority="630" operator="between">
      <formula>0.7</formula>
      <formula>0.9</formula>
    </cfRule>
    <cfRule type="cellIs" dxfId="640" priority="631" operator="lessThan">
      <formula>0.7</formula>
    </cfRule>
  </conditionalFormatting>
  <conditionalFormatting sqref="P95:P98">
    <cfRule type="cellIs" dxfId="638" priority="638" operator="greaterThan">
      <formula>0.9</formula>
    </cfRule>
    <cfRule type="cellIs" dxfId="639" priority="639" operator="between">
      <formula>0.7</formula>
      <formula>0.9</formula>
    </cfRule>
    <cfRule type="cellIs" dxfId="637" priority="640" operator="lessThan">
      <formula>0.7</formula>
    </cfRule>
  </conditionalFormatting>
  <conditionalFormatting sqref="Q86:Q89">
    <cfRule type="cellIs" dxfId="634" priority="653" operator="greaterThan">
      <formula>0.9</formula>
    </cfRule>
    <cfRule type="cellIs" dxfId="636" priority="654" operator="between">
      <formula>0.7</formula>
      <formula>0.9</formula>
    </cfRule>
    <cfRule type="cellIs" dxfId="635" priority="655" operator="lessThan">
      <formula>0.7</formula>
    </cfRule>
  </conditionalFormatting>
  <conditionalFormatting sqref="Q91:Q93">
    <cfRule type="cellIs" dxfId="633" priority="635" operator="greaterThan">
      <formula>0.9</formula>
    </cfRule>
    <cfRule type="cellIs" dxfId="631" priority="636" operator="between">
      <formula>0.7</formula>
      <formula>0.9</formula>
    </cfRule>
    <cfRule type="cellIs" dxfId="632" priority="637" operator="lessThan">
      <formula>0.7</formula>
    </cfRule>
  </conditionalFormatting>
  <conditionalFormatting sqref="Q95:Q99">
    <cfRule type="cellIs" dxfId="630" priority="644" operator="greaterThan">
      <formula>0.9</formula>
    </cfRule>
    <cfRule type="cellIs" dxfId="629" priority="645" operator="between">
      <formula>0.7</formula>
      <formula>0.9</formula>
    </cfRule>
    <cfRule type="cellIs" dxfId="628" priority="646" operator="lessThan">
      <formula>0.7</formula>
    </cfRule>
  </conditionalFormatting>
  <conditionalFormatting sqref="Q101:Q103">
    <cfRule type="cellIs" dxfId="625" priority="626" operator="greaterThan">
      <formula>0.9</formula>
    </cfRule>
    <cfRule type="cellIs" dxfId="626" priority="627" operator="between">
      <formula>0.7</formula>
      <formula>0.9</formula>
    </cfRule>
    <cfRule type="cellIs" dxfId="627" priority="628" operator="lessThan">
      <formula>0.7</formula>
    </cfRule>
  </conditionalFormatting>
  <conditionalFormatting sqref="Q105:Q109">
    <cfRule type="cellIs" dxfId="622" priority="623" operator="greaterThan">
      <formula>0.9</formula>
    </cfRule>
    <cfRule type="cellIs" dxfId="623" priority="624" operator="between">
      <formula>0.7</formula>
      <formula>0.9</formula>
    </cfRule>
    <cfRule type="cellIs" dxfId="624" priority="625" operator="lessThan">
      <formula>0.7</formula>
    </cfRule>
  </conditionalFormatting>
  <conditionalFormatting sqref="Q111:Q113">
    <cfRule type="cellIs" dxfId="619" priority="620" operator="greaterThan">
      <formula>0.9</formula>
    </cfRule>
    <cfRule type="cellIs" dxfId="621" priority="621" operator="between">
      <formula>0.7</formula>
      <formula>0.9</formula>
    </cfRule>
    <cfRule type="cellIs" dxfId="620" priority="622" operator="lessThan">
      <formula>0.7</formula>
    </cfRule>
  </conditionalFormatting>
  <conditionalFormatting sqref="M118:P118">
    <cfRule type="cellIs" dxfId="617" priority="614" operator="greaterThan">
      <formula>0.9</formula>
    </cfRule>
    <cfRule type="cellIs" dxfId="618" priority="615" operator="between">
      <formula>0.7</formula>
      <formula>0.9</formula>
    </cfRule>
    <cfRule type="cellIs" dxfId="616" priority="616" operator="lessThan">
      <formula>0.7</formula>
    </cfRule>
  </conditionalFormatting>
  <conditionalFormatting sqref="M132:P132">
    <cfRule type="cellIs" dxfId="613" priority="608" operator="greaterThan">
      <formula>0.9</formula>
    </cfRule>
    <cfRule type="cellIs" dxfId="615" priority="609" operator="between">
      <formula>0.7</formula>
      <formula>0.9</formula>
    </cfRule>
    <cfRule type="cellIs" dxfId="614" priority="610" operator="lessThan">
      <formula>0.7</formula>
    </cfRule>
  </conditionalFormatting>
  <conditionalFormatting sqref="M138:P138">
    <cfRule type="cellIs" dxfId="612" priority="602" operator="greaterThan">
      <formula>0.9</formula>
    </cfRule>
    <cfRule type="cellIs" dxfId="610" priority="603" operator="between">
      <formula>0.7</formula>
      <formula>0.9</formula>
    </cfRule>
    <cfRule type="cellIs" dxfId="611" priority="604" operator="lessThan">
      <formula>0.7</formula>
    </cfRule>
  </conditionalFormatting>
  <conditionalFormatting sqref="M144:P144">
    <cfRule type="cellIs" dxfId="609" priority="590" operator="greaterThan">
      <formula>0.9</formula>
    </cfRule>
    <cfRule type="cellIs" dxfId="608" priority="591" operator="between">
      <formula>0.7</formula>
      <formula>0.9</formula>
    </cfRule>
    <cfRule type="cellIs" dxfId="607" priority="592" operator="lessThan">
      <formula>0.7</formula>
    </cfRule>
  </conditionalFormatting>
  <conditionalFormatting sqref="M150:P150">
    <cfRule type="cellIs" dxfId="606" priority="581" operator="greaterThan">
      <formula>0.9</formula>
    </cfRule>
    <cfRule type="cellIs" dxfId="605" priority="582" operator="between">
      <formula>0.7</formula>
      <formula>0.9</formula>
    </cfRule>
    <cfRule type="cellIs" dxfId="604" priority="583" operator="lessThan">
      <formula>0.7</formula>
    </cfRule>
  </conditionalFormatting>
  <conditionalFormatting sqref="M156:P156">
    <cfRule type="cellIs" dxfId="603" priority="572" operator="greaterThan">
      <formula>0.9</formula>
    </cfRule>
    <cfRule type="cellIs" dxfId="602" priority="573" operator="between">
      <formula>0.7</formula>
      <formula>0.9</formula>
    </cfRule>
    <cfRule type="cellIs" dxfId="601" priority="574" operator="lessThan">
      <formula>0.7</formula>
    </cfRule>
  </conditionalFormatting>
  <conditionalFormatting sqref="P115:P117">
    <cfRule type="cellIs" dxfId="599" priority="611" operator="greaterThan">
      <formula>0.9</formula>
    </cfRule>
    <cfRule type="cellIs" dxfId="600" priority="612" operator="between">
      <formula>0.7</formula>
      <formula>0.9</formula>
    </cfRule>
    <cfRule type="cellIs" dxfId="598" priority="613" operator="lessThan">
      <formula>0.7</formula>
    </cfRule>
  </conditionalFormatting>
  <conditionalFormatting sqref="P120:P131">
    <cfRule type="cellIs" dxfId="595" priority="599" operator="greaterThan">
      <formula>0.9</formula>
    </cfRule>
    <cfRule type="cellIs" dxfId="597" priority="600" operator="between">
      <formula>0.7</formula>
      <formula>0.9</formula>
    </cfRule>
    <cfRule type="cellIs" dxfId="596" priority="601" operator="lessThan">
      <formula>0.7</formula>
    </cfRule>
  </conditionalFormatting>
  <conditionalFormatting sqref="P134:P137">
    <cfRule type="cellIs" dxfId="594" priority="596" operator="greaterThan">
      <formula>0.9</formula>
    </cfRule>
    <cfRule type="cellIs" dxfId="593" priority="597" operator="between">
      <formula>0.7</formula>
      <formula>0.9</formula>
    </cfRule>
    <cfRule type="cellIs" dxfId="592" priority="598" operator="lessThan">
      <formula>0.7</formula>
    </cfRule>
  </conditionalFormatting>
  <conditionalFormatting sqref="P140:P143">
    <cfRule type="cellIs" dxfId="589" priority="587" operator="greaterThan">
      <formula>0.9</formula>
    </cfRule>
    <cfRule type="cellIs" dxfId="590" priority="588" operator="between">
      <formula>0.7</formula>
      <formula>0.9</formula>
    </cfRule>
    <cfRule type="cellIs" dxfId="591" priority="589" operator="lessThan">
      <formula>0.7</formula>
    </cfRule>
  </conditionalFormatting>
  <conditionalFormatting sqref="P146:P149">
    <cfRule type="cellIs" dxfId="588" priority="578" operator="greaterThan">
      <formula>0.9</formula>
    </cfRule>
    <cfRule type="cellIs" dxfId="587" priority="579" operator="between">
      <formula>0.7</formula>
      <formula>0.9</formula>
    </cfRule>
    <cfRule type="cellIs" dxfId="586" priority="580" operator="lessThan">
      <formula>0.7</formula>
    </cfRule>
  </conditionalFormatting>
  <conditionalFormatting sqref="P152:P155">
    <cfRule type="cellIs" dxfId="583" priority="569" operator="greaterThan">
      <formula>0.9</formula>
    </cfRule>
    <cfRule type="cellIs" dxfId="585" priority="570" operator="between">
      <formula>0.7</formula>
      <formula>0.9</formula>
    </cfRule>
    <cfRule type="cellIs" dxfId="584" priority="571" operator="lessThan">
      <formula>0.7</formula>
    </cfRule>
  </conditionalFormatting>
  <conditionalFormatting sqref="Q115:Q118 Q120:Q132">
    <cfRule type="cellIs" dxfId="581" priority="617" operator="greaterThan">
      <formula>0.9</formula>
    </cfRule>
    <cfRule type="cellIs" dxfId="580" priority="618" operator="between">
      <formula>0.7</formula>
      <formula>0.9</formula>
    </cfRule>
    <cfRule type="cellIs" dxfId="582" priority="619" operator="lessThan">
      <formula>0.7</formula>
    </cfRule>
  </conditionalFormatting>
  <conditionalFormatting sqref="Q134:Q138">
    <cfRule type="cellIs" dxfId="579" priority="605" operator="greaterThan">
      <formula>0.9</formula>
    </cfRule>
    <cfRule type="cellIs" dxfId="578" priority="606" operator="between">
      <formula>0.7</formula>
      <formula>0.9</formula>
    </cfRule>
    <cfRule type="cellIs" dxfId="577" priority="607" operator="lessThan">
      <formula>0.7</formula>
    </cfRule>
  </conditionalFormatting>
  <conditionalFormatting sqref="Q140:Q144">
    <cfRule type="cellIs" dxfId="574" priority="593" operator="greaterThan">
      <formula>0.9</formula>
    </cfRule>
    <cfRule type="cellIs" dxfId="575" priority="594" operator="between">
      <formula>0.7</formula>
      <formula>0.9</formula>
    </cfRule>
    <cfRule type="cellIs" dxfId="576" priority="595" operator="lessThan">
      <formula>0.7</formula>
    </cfRule>
  </conditionalFormatting>
  <conditionalFormatting sqref="Q146:Q150">
    <cfRule type="cellIs" dxfId="572" priority="584" operator="greaterThan">
      <formula>0.9</formula>
    </cfRule>
    <cfRule type="cellIs" dxfId="573" priority="585" operator="between">
      <formula>0.7</formula>
      <formula>0.9</formula>
    </cfRule>
    <cfRule type="cellIs" dxfId="571" priority="586" operator="lessThan">
      <formula>0.7</formula>
    </cfRule>
  </conditionalFormatting>
  <conditionalFormatting sqref="Q152:Q156">
    <cfRule type="cellIs" dxfId="568" priority="575" operator="greaterThan">
      <formula>0.9</formula>
    </cfRule>
    <cfRule type="cellIs" dxfId="570" priority="576" operator="between">
      <formula>0.7</formula>
      <formula>0.9</formula>
    </cfRule>
    <cfRule type="cellIs" dxfId="569" priority="577" operator="lessThan">
      <formula>0.7</formula>
    </cfRule>
  </conditionalFormatting>
  <conditionalFormatting sqref="M162:P162">
    <cfRule type="cellIs" dxfId="567" priority="563" operator="greaterThan">
      <formula>0.9</formula>
    </cfRule>
    <cfRule type="cellIs" dxfId="566" priority="564" operator="between">
      <formula>0.7</formula>
      <formula>0.9</formula>
    </cfRule>
    <cfRule type="cellIs" dxfId="565" priority="565" operator="lessThan">
      <formula>0.7</formula>
    </cfRule>
  </conditionalFormatting>
  <conditionalFormatting sqref="M166:P166">
    <cfRule type="cellIs" dxfId="562" priority="554" operator="greaterThan">
      <formula>0.9</formula>
    </cfRule>
    <cfRule type="cellIs" dxfId="563" priority="555" operator="between">
      <formula>0.7</formula>
      <formula>0.9</formula>
    </cfRule>
    <cfRule type="cellIs" dxfId="564" priority="556" operator="lessThan">
      <formula>0.7</formula>
    </cfRule>
  </conditionalFormatting>
  <conditionalFormatting sqref="M170:P170">
    <cfRule type="cellIs" dxfId="561" priority="545" operator="greaterThan">
      <formula>0.9</formula>
    </cfRule>
    <cfRule type="cellIs" dxfId="560" priority="546" operator="between">
      <formula>0.7</formula>
      <formula>0.9</formula>
    </cfRule>
    <cfRule type="cellIs" dxfId="559" priority="547" operator="lessThan">
      <formula>0.7</formula>
    </cfRule>
  </conditionalFormatting>
  <conditionalFormatting sqref="M176:P176">
    <cfRule type="cellIs" dxfId="558" priority="536" operator="greaterThan">
      <formula>0.9</formula>
    </cfRule>
    <cfRule type="cellIs" dxfId="557" priority="537" operator="between">
      <formula>0.7</formula>
      <formula>0.9</formula>
    </cfRule>
    <cfRule type="cellIs" dxfId="556" priority="538" operator="lessThan">
      <formula>0.7</formula>
    </cfRule>
  </conditionalFormatting>
  <conditionalFormatting sqref="P158:P161">
    <cfRule type="cellIs" dxfId="554" priority="560" operator="greaterThan">
      <formula>0.9</formula>
    </cfRule>
    <cfRule type="cellIs" dxfId="555" priority="561" operator="between">
      <formula>0.7</formula>
      <formula>0.9</formula>
    </cfRule>
    <cfRule type="cellIs" dxfId="553" priority="562" operator="lessThan">
      <formula>0.7</formula>
    </cfRule>
  </conditionalFormatting>
  <conditionalFormatting sqref="P164:P165">
    <cfRule type="cellIs" dxfId="550" priority="551" operator="greaterThan">
      <formula>0.9</formula>
    </cfRule>
    <cfRule type="cellIs" dxfId="552" priority="552" operator="between">
      <formula>0.7</formula>
      <formula>0.9</formula>
    </cfRule>
    <cfRule type="cellIs" dxfId="551" priority="553" operator="lessThan">
      <formula>0.7</formula>
    </cfRule>
  </conditionalFormatting>
  <conditionalFormatting sqref="P168:P169">
    <cfRule type="cellIs" dxfId="549" priority="542" operator="greaterThan">
      <formula>0.9</formula>
    </cfRule>
    <cfRule type="cellIs" dxfId="548" priority="543" operator="between">
      <formula>0.7</formula>
      <formula>0.9</formula>
    </cfRule>
    <cfRule type="cellIs" dxfId="547" priority="544" operator="lessThan">
      <formula>0.7</formula>
    </cfRule>
  </conditionalFormatting>
  <conditionalFormatting sqref="P172:P175">
    <cfRule type="cellIs" dxfId="545" priority="533" operator="greaterThan">
      <formula>0.9</formula>
    </cfRule>
    <cfRule type="cellIs" dxfId="544" priority="534" operator="between">
      <formula>0.7</formula>
      <formula>0.9</formula>
    </cfRule>
    <cfRule type="cellIs" dxfId="546" priority="535" operator="lessThan">
      <formula>0.7</formula>
    </cfRule>
  </conditionalFormatting>
  <conditionalFormatting sqref="Q158:Q162">
    <cfRule type="cellIs" dxfId="543" priority="566" operator="greaterThan">
      <formula>0.9</formula>
    </cfRule>
    <cfRule type="cellIs" dxfId="542" priority="567" operator="between">
      <formula>0.7</formula>
      <formula>0.9</formula>
    </cfRule>
    <cfRule type="cellIs" dxfId="541" priority="568" operator="lessThan">
      <formula>0.7</formula>
    </cfRule>
  </conditionalFormatting>
  <conditionalFormatting sqref="Q164:Q166">
    <cfRule type="cellIs" dxfId="540" priority="557" operator="greaterThan">
      <formula>0.9</formula>
    </cfRule>
    <cfRule type="cellIs" dxfId="539" priority="558" operator="between">
      <formula>0.7</formula>
      <formula>0.9</formula>
    </cfRule>
    <cfRule type="cellIs" dxfId="538" priority="559" operator="lessThan">
      <formula>0.7</formula>
    </cfRule>
  </conditionalFormatting>
  <conditionalFormatting sqref="Q168:Q170">
    <cfRule type="cellIs" dxfId="535" priority="548" operator="greaterThan">
      <formula>0.9</formula>
    </cfRule>
    <cfRule type="cellIs" dxfId="536" priority="549" operator="between">
      <formula>0.7</formula>
      <formula>0.9</formula>
    </cfRule>
    <cfRule type="cellIs" dxfId="537" priority="550" operator="lessThan">
      <formula>0.7</formula>
    </cfRule>
  </conditionalFormatting>
  <conditionalFormatting sqref="Q172:Q176">
    <cfRule type="cellIs" dxfId="533" priority="539" operator="greaterThan">
      <formula>0.9</formula>
    </cfRule>
    <cfRule type="cellIs" dxfId="534" priority="540" operator="between">
      <formula>0.7</formula>
      <formula>0.9</formula>
    </cfRule>
    <cfRule type="cellIs" dxfId="532" priority="541" operator="lessThan">
      <formula>0.7</formula>
    </cfRule>
  </conditionalFormatting>
  <conditionalFormatting sqref="M182:P182">
    <cfRule type="cellIs" dxfId="530" priority="527" operator="greaterThan">
      <formula>0.9</formula>
    </cfRule>
    <cfRule type="cellIs" dxfId="529" priority="528" operator="between">
      <formula>0.7</formula>
      <formula>0.9</formula>
    </cfRule>
    <cfRule type="cellIs" dxfId="531" priority="529" operator="lessThan">
      <formula>0.7</formula>
    </cfRule>
  </conditionalFormatting>
  <conditionalFormatting sqref="M188:P188">
    <cfRule type="cellIs" dxfId="526" priority="518" operator="greaterThan">
      <formula>0.9</formula>
    </cfRule>
    <cfRule type="cellIs" dxfId="527" priority="519" operator="between">
      <formula>0.7</formula>
      <formula>0.9</formula>
    </cfRule>
    <cfRule type="cellIs" dxfId="528" priority="520" operator="lessThan">
      <formula>0.7</formula>
    </cfRule>
  </conditionalFormatting>
  <conditionalFormatting sqref="M194:P194">
    <cfRule type="cellIs" dxfId="523" priority="509" operator="greaterThan">
      <formula>0.9</formula>
    </cfRule>
    <cfRule type="cellIs" dxfId="525" priority="510" operator="between">
      <formula>0.7</formula>
      <formula>0.9</formula>
    </cfRule>
    <cfRule type="cellIs" dxfId="524" priority="511" operator="lessThan">
      <formula>0.7</formula>
    </cfRule>
  </conditionalFormatting>
  <conditionalFormatting sqref="M200:P200">
    <cfRule type="cellIs" dxfId="522" priority="500" operator="greaterThan">
      <formula>0.9</formula>
    </cfRule>
    <cfRule type="cellIs" dxfId="521" priority="501" operator="between">
      <formula>0.7</formula>
      <formula>0.9</formula>
    </cfRule>
    <cfRule type="cellIs" dxfId="520" priority="502" operator="lessThan">
      <formula>0.7</formula>
    </cfRule>
  </conditionalFormatting>
  <conditionalFormatting sqref="M206:P206">
    <cfRule type="cellIs" dxfId="519" priority="491" operator="greaterThan">
      <formula>0.9</formula>
    </cfRule>
    <cfRule type="cellIs" dxfId="518" priority="492" operator="between">
      <formula>0.7</formula>
      <formula>0.9</formula>
    </cfRule>
    <cfRule type="cellIs" dxfId="517" priority="493" operator="lessThan">
      <formula>0.7</formula>
    </cfRule>
  </conditionalFormatting>
  <conditionalFormatting sqref="P178:P181">
    <cfRule type="cellIs" dxfId="516" priority="524" operator="greaterThan">
      <formula>0.9</formula>
    </cfRule>
    <cfRule type="cellIs" dxfId="515" priority="525" operator="between">
      <formula>0.7</formula>
      <formula>0.9</formula>
    </cfRule>
    <cfRule type="cellIs" dxfId="514" priority="526" operator="lessThan">
      <formula>0.7</formula>
    </cfRule>
  </conditionalFormatting>
  <conditionalFormatting sqref="P184:P187">
    <cfRule type="cellIs" dxfId="511" priority="515" operator="greaterThan">
      <formula>0.9</formula>
    </cfRule>
    <cfRule type="cellIs" dxfId="512" priority="516" operator="between">
      <formula>0.7</formula>
      <formula>0.9</formula>
    </cfRule>
    <cfRule type="cellIs" dxfId="513" priority="517" operator="lessThan">
      <formula>0.7</formula>
    </cfRule>
  </conditionalFormatting>
  <conditionalFormatting sqref="P190:P193">
    <cfRule type="cellIs" dxfId="510" priority="506" operator="greaterThan">
      <formula>0.9</formula>
    </cfRule>
    <cfRule type="cellIs" dxfId="509" priority="507" operator="between">
      <formula>0.7</formula>
      <formula>0.9</formula>
    </cfRule>
    <cfRule type="cellIs" dxfId="508" priority="508" operator="lessThan">
      <formula>0.7</formula>
    </cfRule>
  </conditionalFormatting>
  <conditionalFormatting sqref="P196:P199">
    <cfRule type="cellIs" dxfId="507" priority="497" operator="greaterThan">
      <formula>0.9</formula>
    </cfRule>
    <cfRule type="cellIs" dxfId="506" priority="498" operator="between">
      <formula>0.7</formula>
      <formula>0.9</formula>
    </cfRule>
    <cfRule type="cellIs" dxfId="505" priority="499" operator="lessThan">
      <formula>0.7</formula>
    </cfRule>
  </conditionalFormatting>
  <conditionalFormatting sqref="P202:P205">
    <cfRule type="cellIs" dxfId="504" priority="488" operator="greaterThan">
      <formula>0.9</formula>
    </cfRule>
    <cfRule type="cellIs" dxfId="503" priority="489" operator="between">
      <formula>0.7</formula>
      <formula>0.9</formula>
    </cfRule>
    <cfRule type="cellIs" dxfId="502" priority="490" operator="lessThan">
      <formula>0.7</formula>
    </cfRule>
  </conditionalFormatting>
  <conditionalFormatting sqref="Q178:Q182">
    <cfRule type="cellIs" dxfId="501" priority="530" operator="greaterThan">
      <formula>0.9</formula>
    </cfRule>
    <cfRule type="cellIs" dxfId="500" priority="531" operator="between">
      <formula>0.7</formula>
      <formula>0.9</formula>
    </cfRule>
    <cfRule type="cellIs" dxfId="499" priority="532" operator="lessThan">
      <formula>0.7</formula>
    </cfRule>
  </conditionalFormatting>
  <conditionalFormatting sqref="Q184:Q188">
    <cfRule type="cellIs" dxfId="498" priority="521" operator="greaterThan">
      <formula>0.9</formula>
    </cfRule>
    <cfRule type="cellIs" dxfId="497" priority="522" operator="between">
      <formula>0.7</formula>
      <formula>0.9</formula>
    </cfRule>
    <cfRule type="cellIs" dxfId="496" priority="523" operator="lessThan">
      <formula>0.7</formula>
    </cfRule>
  </conditionalFormatting>
  <conditionalFormatting sqref="Q190:Q194">
    <cfRule type="cellIs" dxfId="495" priority="512" operator="greaterThan">
      <formula>0.9</formula>
    </cfRule>
    <cfRule type="cellIs" dxfId="494" priority="513" operator="between">
      <formula>0.7</formula>
      <formula>0.9</formula>
    </cfRule>
    <cfRule type="cellIs" dxfId="493" priority="514" operator="lessThan">
      <formula>0.7</formula>
    </cfRule>
  </conditionalFormatting>
  <conditionalFormatting sqref="Q196:Q200">
    <cfRule type="cellIs" dxfId="490" priority="503" operator="greaterThan">
      <formula>0.9</formula>
    </cfRule>
    <cfRule type="cellIs" dxfId="491" priority="504" operator="between">
      <formula>0.7</formula>
      <formula>0.9</formula>
    </cfRule>
    <cfRule type="cellIs" dxfId="492" priority="505" operator="lessThan">
      <formula>0.7</formula>
    </cfRule>
  </conditionalFormatting>
  <conditionalFormatting sqref="Q202:Q206">
    <cfRule type="cellIs" dxfId="489" priority="494" operator="greaterThan">
      <formula>0.9</formula>
    </cfRule>
    <cfRule type="cellIs" dxfId="487" priority="495" operator="between">
      <formula>0.7</formula>
      <formula>0.9</formula>
    </cfRule>
    <cfRule type="cellIs" dxfId="488" priority="496" operator="lessThan">
      <formula>0.7</formula>
    </cfRule>
  </conditionalFormatting>
  <conditionalFormatting sqref="M212:O212">
    <cfRule type="cellIs" dxfId="485" priority="448" operator="greaterThan">
      <formula>0.9</formula>
    </cfRule>
    <cfRule type="cellIs" dxfId="484" priority="449" operator="between">
      <formula>0.7</formula>
      <formula>0.9</formula>
    </cfRule>
    <cfRule type="cellIs" dxfId="486" priority="450" operator="lessThan">
      <formula>0.7</formula>
    </cfRule>
  </conditionalFormatting>
  <conditionalFormatting sqref="M218:O218">
    <cfRule type="cellIs" dxfId="481" priority="445" operator="greaterThan">
      <formula>0.9</formula>
    </cfRule>
    <cfRule type="cellIs" dxfId="483" priority="446" operator="between">
      <formula>0.7</formula>
      <formula>0.9</formula>
    </cfRule>
    <cfRule type="cellIs" dxfId="482" priority="447" operator="lessThan">
      <formula>0.7</formula>
    </cfRule>
  </conditionalFormatting>
  <conditionalFormatting sqref="M230:O230">
    <cfRule type="cellIs" dxfId="480" priority="460" operator="greaterThan">
      <formula>0.9</formula>
    </cfRule>
    <cfRule type="cellIs" dxfId="479" priority="461" operator="between">
      <formula>0.7</formula>
      <formula>0.9</formula>
    </cfRule>
    <cfRule type="cellIs" dxfId="478" priority="462" operator="lessThan">
      <formula>0.7</formula>
    </cfRule>
  </conditionalFormatting>
  <conditionalFormatting sqref="M234:O234">
    <cfRule type="cellIs" dxfId="477" priority="457" operator="greaterThan">
      <formula>0.9</formula>
    </cfRule>
    <cfRule type="cellIs" dxfId="476" priority="458" operator="between">
      <formula>0.7</formula>
      <formula>0.9</formula>
    </cfRule>
    <cfRule type="cellIs" dxfId="475" priority="459" operator="lessThan">
      <formula>0.7</formula>
    </cfRule>
  </conditionalFormatting>
  <conditionalFormatting sqref="M240:O240">
    <cfRule type="cellIs" dxfId="474" priority="454" operator="greaterThan">
      <formula>0.9</formula>
    </cfRule>
    <cfRule type="cellIs" dxfId="473" priority="455" operator="between">
      <formula>0.7</formula>
      <formula>0.9</formula>
    </cfRule>
    <cfRule type="cellIs" dxfId="472" priority="456" operator="lessThan">
      <formula>0.7</formula>
    </cfRule>
  </conditionalFormatting>
  <conditionalFormatting sqref="M246:O246">
    <cfRule type="cellIs" dxfId="471" priority="451" operator="greaterThan">
      <formula>0.9</formula>
    </cfRule>
    <cfRule type="cellIs" dxfId="470" priority="452" operator="between">
      <formula>0.7</formula>
      <formula>0.9</formula>
    </cfRule>
    <cfRule type="cellIs" dxfId="469" priority="453" operator="lessThan">
      <formula>0.7</formula>
    </cfRule>
  </conditionalFormatting>
  <conditionalFormatting sqref="M224:P224">
    <cfRule type="cellIs" dxfId="468" priority="481" operator="greaterThan">
      <formula>0.9</formula>
    </cfRule>
    <cfRule type="cellIs" dxfId="467" priority="482" operator="between">
      <formula>0.7</formula>
      <formula>0.9</formula>
    </cfRule>
    <cfRule type="cellIs" dxfId="466" priority="483" operator="lessThan">
      <formula>0.7</formula>
    </cfRule>
  </conditionalFormatting>
  <conditionalFormatting sqref="P220:P223">
    <cfRule type="cellIs" dxfId="465" priority="478" operator="greaterThan">
      <formula>0.9</formula>
    </cfRule>
    <cfRule type="cellIs" dxfId="464" priority="479" operator="between">
      <formula>0.7</formula>
      <formula>0.9</formula>
    </cfRule>
    <cfRule type="cellIs" dxfId="463" priority="480" operator="lessThan">
      <formula>0.7</formula>
    </cfRule>
  </conditionalFormatting>
  <conditionalFormatting sqref="P208:Q212">
    <cfRule type="cellIs" dxfId="461" priority="469" operator="greaterThan">
      <formula>0.9</formula>
    </cfRule>
    <cfRule type="cellIs" dxfId="462" priority="470" operator="between">
      <formula>0.7</formula>
      <formula>0.9</formula>
    </cfRule>
    <cfRule type="cellIs" dxfId="460" priority="471" operator="lessThan">
      <formula>0.7</formula>
    </cfRule>
  </conditionalFormatting>
  <conditionalFormatting sqref="P214:Q218 P226:Q230">
    <cfRule type="cellIs" dxfId="459" priority="475" operator="greaterThan">
      <formula>0.9</formula>
    </cfRule>
    <cfRule type="cellIs" dxfId="458" priority="476" operator="between">
      <formula>0.7</formula>
      <formula>0.9</formula>
    </cfRule>
    <cfRule type="cellIs" dxfId="457" priority="477" operator="lessThan">
      <formula>0.7</formula>
    </cfRule>
  </conditionalFormatting>
  <conditionalFormatting sqref="P232:Q234">
    <cfRule type="cellIs" dxfId="455" priority="472" operator="greaterThan">
      <formula>0.9</formula>
    </cfRule>
    <cfRule type="cellIs" dxfId="456" priority="473" operator="between">
      <formula>0.7</formula>
      <formula>0.9</formula>
    </cfRule>
    <cfRule type="cellIs" dxfId="454" priority="474" operator="lessThan">
      <formula>0.7</formula>
    </cfRule>
  </conditionalFormatting>
  <conditionalFormatting sqref="P236:Q240">
    <cfRule type="cellIs" dxfId="453" priority="466" operator="greaterThan">
      <formula>0.9</formula>
    </cfRule>
    <cfRule type="cellIs" dxfId="452" priority="467" operator="between">
      <formula>0.7</formula>
      <formula>0.9</formula>
    </cfRule>
    <cfRule type="cellIs" dxfId="451" priority="468" operator="lessThan">
      <formula>0.7</formula>
    </cfRule>
  </conditionalFormatting>
  <conditionalFormatting sqref="P242:Q246">
    <cfRule type="cellIs" dxfId="449" priority="463" operator="greaterThan">
      <formula>0.9</formula>
    </cfRule>
    <cfRule type="cellIs" dxfId="450" priority="464" operator="between">
      <formula>0.7</formula>
      <formula>0.9</formula>
    </cfRule>
    <cfRule type="cellIs" dxfId="448" priority="465" operator="lessThan">
      <formula>0.7</formula>
    </cfRule>
  </conditionalFormatting>
  <conditionalFormatting sqref="Q220:Q224">
    <cfRule type="cellIs" dxfId="446" priority="485" operator="greaterThan">
      <formula>0.9</formula>
    </cfRule>
    <cfRule type="cellIs" dxfId="445" priority="486" operator="between">
      <formula>0.7</formula>
      <formula>0.9</formula>
    </cfRule>
    <cfRule type="cellIs" dxfId="447" priority="487" operator="lessThan">
      <formula>0.7</formula>
    </cfRule>
  </conditionalFormatting>
  <conditionalFormatting sqref="Q226:Q229">
    <cfRule type="cellIs" dxfId="444" priority="484" operator="equal">
      <formula>""""""</formula>
    </cfRule>
  </conditionalFormatting>
  <conditionalFormatting sqref="M260:N260">
    <cfRule type="cellIs" dxfId="443" priority="439" operator="greaterThan">
      <formula>0.9</formula>
    </cfRule>
    <cfRule type="cellIs" dxfId="442" priority="440" operator="between">
      <formula>0.7</formula>
      <formula>0.9</formula>
    </cfRule>
    <cfRule type="cellIs" dxfId="441" priority="441" operator="lessThan">
      <formula>0.7</formula>
    </cfRule>
  </conditionalFormatting>
  <conditionalFormatting sqref="M264:P264">
    <cfRule type="cellIs" dxfId="440" priority="436" operator="greaterThan">
      <formula>0.9</formula>
    </cfRule>
    <cfRule type="cellIs" dxfId="439" priority="437" operator="between">
      <formula>0.7</formula>
      <formula>0.9</formula>
    </cfRule>
    <cfRule type="cellIs" dxfId="438" priority="438" operator="lessThan">
      <formula>0.7</formula>
    </cfRule>
  </conditionalFormatting>
  <conditionalFormatting sqref="P262:P263">
    <cfRule type="cellIs" dxfId="437" priority="430" operator="greaterThan">
      <formula>0.9</formula>
    </cfRule>
    <cfRule type="cellIs" dxfId="436" priority="431" operator="between">
      <formula>0.7</formula>
      <formula>0.9</formula>
    </cfRule>
    <cfRule type="cellIs" dxfId="435" priority="432" operator="lessThan">
      <formula>0.7</formula>
    </cfRule>
  </conditionalFormatting>
  <conditionalFormatting sqref="P248:Q260">
    <cfRule type="cellIs" dxfId="434" priority="433" operator="greaterThan">
      <formula>0.9</formula>
    </cfRule>
    <cfRule type="cellIs" dxfId="433" priority="434" operator="between">
      <formula>0.7</formula>
      <formula>0.9</formula>
    </cfRule>
    <cfRule type="cellIs" dxfId="432" priority="435" operator="lessThan">
      <formula>0.7</formula>
    </cfRule>
  </conditionalFormatting>
  <conditionalFormatting sqref="Q262:Q264">
    <cfRule type="cellIs" dxfId="431" priority="442" operator="greaterThan">
      <formula>0.9</formula>
    </cfRule>
    <cfRule type="cellIs" dxfId="430" priority="443" operator="between">
      <formula>0.7</formula>
      <formula>0.9</formula>
    </cfRule>
    <cfRule type="cellIs" dxfId="429" priority="444" operator="lessThan">
      <formula>0.7</formula>
    </cfRule>
  </conditionalFormatting>
  <conditionalFormatting sqref="M309 O309:P309">
    <cfRule type="cellIs" dxfId="428" priority="397" operator="greaterThan">
      <formula>0.9</formula>
    </cfRule>
    <cfRule type="cellIs" dxfId="427" priority="398" operator="between">
      <formula>0.7</formula>
      <formula>0.9</formula>
    </cfRule>
    <cfRule type="cellIs" dxfId="426" priority="399" operator="lessThan">
      <formula>0.7</formula>
    </cfRule>
  </conditionalFormatting>
  <conditionalFormatting sqref="M278:P278">
    <cfRule type="cellIs" dxfId="425" priority="424" operator="greaterThan">
      <formula>0.9</formula>
    </cfRule>
    <cfRule type="cellIs" dxfId="424" priority="425" operator="between">
      <formula>0.7</formula>
      <formula>0.9</formula>
    </cfRule>
    <cfRule type="cellIs" dxfId="423" priority="426" operator="lessThan">
      <formula>0.7</formula>
    </cfRule>
  </conditionalFormatting>
  <conditionalFormatting sqref="M292:P292">
    <cfRule type="cellIs" dxfId="421" priority="412" operator="greaterThan">
      <formula>0.9</formula>
    </cfRule>
    <cfRule type="cellIs" dxfId="422" priority="413" operator="between">
      <formula>0.7</formula>
      <formula>0.9</formula>
    </cfRule>
    <cfRule type="cellIs" dxfId="420" priority="414" operator="lessThan">
      <formula>0.7</formula>
    </cfRule>
  </conditionalFormatting>
  <conditionalFormatting sqref="M306:P306">
    <cfRule type="cellIs" dxfId="419" priority="403" operator="greaterThan">
      <formula>0.9</formula>
    </cfRule>
    <cfRule type="cellIs" dxfId="418" priority="404" operator="between">
      <formula>0.7</formula>
      <formula>0.9</formula>
    </cfRule>
    <cfRule type="cellIs" dxfId="417" priority="405" operator="lessThan">
      <formula>0.7</formula>
    </cfRule>
  </conditionalFormatting>
  <conditionalFormatting sqref="P266:P277">
    <cfRule type="cellIs" dxfId="415" priority="421" operator="greaterThan">
      <formula>0.9</formula>
    </cfRule>
    <cfRule type="cellIs" dxfId="416" priority="422" operator="between">
      <formula>0.7</formula>
      <formula>0.9</formula>
    </cfRule>
    <cfRule type="cellIs" dxfId="414" priority="423" operator="lessThan">
      <formula>0.7</formula>
    </cfRule>
  </conditionalFormatting>
  <conditionalFormatting sqref="P280:P291">
    <cfRule type="cellIs" dxfId="412" priority="409" operator="greaterThan">
      <formula>0.9</formula>
    </cfRule>
    <cfRule type="cellIs" dxfId="411" priority="410" operator="between">
      <formula>0.7</formula>
      <formula>0.9</formula>
    </cfRule>
    <cfRule type="cellIs" dxfId="413" priority="411" operator="lessThan">
      <formula>0.7</formula>
    </cfRule>
  </conditionalFormatting>
  <conditionalFormatting sqref="P294:P305">
    <cfRule type="cellIs" dxfId="410" priority="400" operator="greaterThan">
      <formula>0.9</formula>
    </cfRule>
    <cfRule type="cellIs" dxfId="409" priority="401" operator="between">
      <formula>0.7</formula>
      <formula>0.9</formula>
    </cfRule>
    <cfRule type="cellIs" dxfId="408" priority="402" operator="lessThan">
      <formula>0.7</formula>
    </cfRule>
  </conditionalFormatting>
  <conditionalFormatting sqref="P308">
    <cfRule type="cellIs" dxfId="406" priority="394" operator="greaterThan">
      <formula>0.9</formula>
    </cfRule>
    <cfRule type="cellIs" dxfId="405" priority="395" operator="between">
      <formula>0.7</formula>
      <formula>0.9</formula>
    </cfRule>
    <cfRule type="cellIs" dxfId="407" priority="396" operator="lessThan">
      <formula>0.7</formula>
    </cfRule>
  </conditionalFormatting>
  <conditionalFormatting sqref="Q266:Q278">
    <cfRule type="cellIs" dxfId="404" priority="427" operator="greaterThan">
      <formula>0.9</formula>
    </cfRule>
    <cfRule type="cellIs" dxfId="403" priority="428" operator="between">
      <formula>0.7</formula>
      <formula>0.9</formula>
    </cfRule>
    <cfRule type="cellIs" dxfId="402" priority="429" operator="lessThan">
      <formula>0.7</formula>
    </cfRule>
  </conditionalFormatting>
  <conditionalFormatting sqref="Q280:Q292">
    <cfRule type="cellIs" dxfId="401" priority="415" operator="greaterThan">
      <formula>0.9</formula>
    </cfRule>
    <cfRule type="cellIs" dxfId="400" priority="416" operator="between">
      <formula>0.7</formula>
      <formula>0.9</formula>
    </cfRule>
    <cfRule type="cellIs" dxfId="399" priority="417" operator="lessThan">
      <formula>0.7</formula>
    </cfRule>
  </conditionalFormatting>
  <conditionalFormatting sqref="Q294:Q306">
    <cfRule type="cellIs" dxfId="397" priority="406" operator="greaterThan">
      <formula>0.9</formula>
    </cfRule>
    <cfRule type="cellIs" dxfId="398" priority="407" operator="between">
      <formula>0.7</formula>
      <formula>0.9</formula>
    </cfRule>
    <cfRule type="cellIs" dxfId="396" priority="408" operator="lessThan">
      <formula>0.7</formula>
    </cfRule>
  </conditionalFormatting>
  <conditionalFormatting sqref="Q308:Q309">
    <cfRule type="cellIs" dxfId="395" priority="418" operator="greaterThan">
      <formula>0.9</formula>
    </cfRule>
    <cfRule type="cellIs" dxfId="394" priority="419" operator="between">
      <formula>0.7</formula>
      <formula>0.9</formula>
    </cfRule>
    <cfRule type="cellIs" dxfId="393" priority="420" operator="lessThan">
      <formula>0.7</formula>
    </cfRule>
  </conditionalFormatting>
  <conditionalFormatting sqref="M315:P315">
    <cfRule type="cellIs" dxfId="390" priority="382" operator="greaterThan">
      <formula>0.9</formula>
    </cfRule>
    <cfRule type="cellIs" dxfId="391" priority="383" operator="between">
      <formula>0.7</formula>
      <formula>0.9</formula>
    </cfRule>
    <cfRule type="cellIs" dxfId="392" priority="384" operator="lessThan">
      <formula>0.7</formula>
    </cfRule>
  </conditionalFormatting>
  <conditionalFormatting sqref="M319:P319">
    <cfRule type="cellIs" dxfId="387" priority="388" operator="greaterThan">
      <formula>0.9</formula>
    </cfRule>
    <cfRule type="cellIs" dxfId="388" priority="389" operator="between">
      <formula>0.7</formula>
      <formula>0.9</formula>
    </cfRule>
    <cfRule type="cellIs" dxfId="389" priority="390" operator="lessThan">
      <formula>0.7</formula>
    </cfRule>
  </conditionalFormatting>
  <conditionalFormatting sqref="M322:P322">
    <cfRule type="cellIs" dxfId="386" priority="373" operator="greaterThan">
      <formula>0.9</formula>
    </cfRule>
    <cfRule type="cellIs" dxfId="384" priority="374" operator="between">
      <formula>0.7</formula>
      <formula>0.9</formula>
    </cfRule>
    <cfRule type="cellIs" dxfId="385" priority="375" operator="lessThan">
      <formula>0.7</formula>
    </cfRule>
  </conditionalFormatting>
  <conditionalFormatting sqref="M328:P328">
    <cfRule type="cellIs" dxfId="381" priority="364" operator="greaterThan">
      <formula>0.9</formula>
    </cfRule>
    <cfRule type="cellIs" dxfId="382" priority="365" operator="between">
      <formula>0.7</formula>
      <formula>0.9</formula>
    </cfRule>
    <cfRule type="cellIs" dxfId="383" priority="366" operator="lessThan">
      <formula>0.7</formula>
    </cfRule>
  </conditionalFormatting>
  <conditionalFormatting sqref="M334:P334">
    <cfRule type="cellIs" dxfId="380" priority="358" operator="greaterThan">
      <formula>0.9</formula>
    </cfRule>
    <cfRule type="cellIs" dxfId="379" priority="359" operator="between">
      <formula>0.7</formula>
      <formula>0.9</formula>
    </cfRule>
    <cfRule type="cellIs" dxfId="378" priority="360" operator="lessThan">
      <formula>0.7</formula>
    </cfRule>
  </conditionalFormatting>
  <conditionalFormatting sqref="M340:P340">
    <cfRule type="cellIs" dxfId="377" priority="352" operator="greaterThan">
      <formula>0.9</formula>
    </cfRule>
    <cfRule type="cellIs" dxfId="376" priority="353" operator="between">
      <formula>0.7</formula>
      <formula>0.9</formula>
    </cfRule>
    <cfRule type="cellIs" dxfId="375" priority="354" operator="lessThan">
      <formula>0.7</formula>
    </cfRule>
  </conditionalFormatting>
  <conditionalFormatting sqref="M344:P344">
    <cfRule type="cellIs" dxfId="373" priority="346" operator="greaterThan">
      <formula>0.9</formula>
    </cfRule>
    <cfRule type="cellIs" dxfId="374" priority="347" operator="between">
      <formula>0.7</formula>
      <formula>0.9</formula>
    </cfRule>
    <cfRule type="cellIs" dxfId="372" priority="348" operator="lessThan">
      <formula>0.7</formula>
    </cfRule>
  </conditionalFormatting>
  <conditionalFormatting sqref="M350:P350">
    <cfRule type="cellIs" dxfId="371" priority="337" operator="greaterThan">
      <formula>0.9</formula>
    </cfRule>
    <cfRule type="cellIs" dxfId="370" priority="338" operator="between">
      <formula>0.7</formula>
      <formula>0.9</formula>
    </cfRule>
    <cfRule type="cellIs" dxfId="369" priority="339" operator="lessThan">
      <formula>0.7</formula>
    </cfRule>
  </conditionalFormatting>
  <conditionalFormatting sqref="M356:P356">
    <cfRule type="cellIs" dxfId="366" priority="331" operator="greaterThan">
      <formula>0.9</formula>
    </cfRule>
    <cfRule type="cellIs" dxfId="368" priority="332" operator="between">
      <formula>0.7</formula>
      <formula>0.9</formula>
    </cfRule>
    <cfRule type="cellIs" dxfId="367" priority="333" operator="lessThan">
      <formula>0.7</formula>
    </cfRule>
  </conditionalFormatting>
  <conditionalFormatting sqref="P317:P318">
    <cfRule type="cellIs" dxfId="364" priority="379" operator="greaterThan">
      <formula>0.9</formula>
    </cfRule>
    <cfRule type="cellIs" dxfId="365" priority="380" operator="between">
      <formula>0.7</formula>
      <formula>0.9</formula>
    </cfRule>
    <cfRule type="cellIs" dxfId="363" priority="381" operator="lessThan">
      <formula>0.7</formula>
    </cfRule>
  </conditionalFormatting>
  <conditionalFormatting sqref="P321">
    <cfRule type="cellIs" dxfId="361" priority="370" operator="greaterThan">
      <formula>0.9</formula>
    </cfRule>
    <cfRule type="cellIs" dxfId="360" priority="371" operator="between">
      <formula>0.7</formula>
      <formula>0.9</formula>
    </cfRule>
    <cfRule type="cellIs" dxfId="362" priority="372" operator="lessThan">
      <formula>0.7</formula>
    </cfRule>
  </conditionalFormatting>
  <conditionalFormatting sqref="P342:P343">
    <cfRule type="cellIs" dxfId="359" priority="343" operator="greaterThan">
      <formula>0.9</formula>
    </cfRule>
    <cfRule type="cellIs" dxfId="358" priority="344" operator="between">
      <formula>0.7</formula>
      <formula>0.9</formula>
    </cfRule>
    <cfRule type="cellIs" dxfId="357" priority="345" operator="lessThan">
      <formula>0.7</formula>
    </cfRule>
  </conditionalFormatting>
  <conditionalFormatting sqref="Q311:Q315">
    <cfRule type="cellIs" dxfId="354" priority="385" operator="greaterThan">
      <formula>0.9</formula>
    </cfRule>
    <cfRule type="cellIs" dxfId="355" priority="386" operator="between">
      <formula>0.7</formula>
      <formula>0.9</formula>
    </cfRule>
    <cfRule type="cellIs" dxfId="356" priority="387" operator="lessThan">
      <formula>0.7</formula>
    </cfRule>
  </conditionalFormatting>
  <conditionalFormatting sqref="Q317:Q319">
    <cfRule type="cellIs" dxfId="352" priority="391" operator="greaterThan">
      <formula>0.9</formula>
    </cfRule>
    <cfRule type="cellIs" dxfId="351" priority="392" operator="between">
      <formula>0.7</formula>
      <formula>0.9</formula>
    </cfRule>
    <cfRule type="cellIs" dxfId="353" priority="393" operator="lessThan">
      <formula>0.7</formula>
    </cfRule>
  </conditionalFormatting>
  <conditionalFormatting sqref="Q321:Q322">
    <cfRule type="cellIs" dxfId="349" priority="376" operator="greaterThan">
      <formula>0.9</formula>
    </cfRule>
    <cfRule type="cellIs" dxfId="348" priority="377" operator="between">
      <formula>0.7</formula>
      <formula>0.9</formula>
    </cfRule>
    <cfRule type="cellIs" dxfId="350" priority="378" operator="lessThan">
      <formula>0.7</formula>
    </cfRule>
  </conditionalFormatting>
  <conditionalFormatting sqref="Q324:Q328">
    <cfRule type="cellIs" dxfId="347" priority="367" operator="greaterThan">
      <formula>0.9</formula>
    </cfRule>
    <cfRule type="cellIs" dxfId="346" priority="368" operator="between">
      <formula>0.7</formula>
      <formula>0.9</formula>
    </cfRule>
    <cfRule type="cellIs" dxfId="345" priority="369" operator="lessThan">
      <formula>0.7</formula>
    </cfRule>
  </conditionalFormatting>
  <conditionalFormatting sqref="Q330:Q334">
    <cfRule type="cellIs" dxfId="342" priority="361" operator="greaterThan">
      <formula>0.9</formula>
    </cfRule>
    <cfRule type="cellIs" dxfId="343" priority="362" operator="between">
      <formula>0.7</formula>
      <formula>0.9</formula>
    </cfRule>
    <cfRule type="cellIs" dxfId="344" priority="363" operator="lessThan">
      <formula>0.7</formula>
    </cfRule>
  </conditionalFormatting>
  <conditionalFormatting sqref="Q336:Q340">
    <cfRule type="cellIs" dxfId="341" priority="355" operator="greaterThan">
      <formula>0.9</formula>
    </cfRule>
    <cfRule type="cellIs" dxfId="339" priority="356" operator="between">
      <formula>0.7</formula>
      <formula>0.9</formula>
    </cfRule>
    <cfRule type="cellIs" dxfId="340" priority="357" operator="lessThan">
      <formula>0.7</formula>
    </cfRule>
  </conditionalFormatting>
  <conditionalFormatting sqref="Q342:Q344">
    <cfRule type="cellIs" dxfId="337" priority="349" operator="greaterThan">
      <formula>0.9</formula>
    </cfRule>
    <cfRule type="cellIs" dxfId="338" priority="350" operator="between">
      <formula>0.7</formula>
      <formula>0.9</formula>
    </cfRule>
    <cfRule type="cellIs" dxfId="336" priority="351" operator="lessThan">
      <formula>0.7</formula>
    </cfRule>
  </conditionalFormatting>
  <conditionalFormatting sqref="Q346:Q350">
    <cfRule type="cellIs" dxfId="333" priority="340" operator="greaterThan">
      <formula>0.9</formula>
    </cfRule>
    <cfRule type="cellIs" dxfId="334" priority="341" operator="between">
      <formula>0.7</formula>
      <formula>0.9</formula>
    </cfRule>
    <cfRule type="cellIs" dxfId="335" priority="342" operator="lessThan">
      <formula>0.7</formula>
    </cfRule>
  </conditionalFormatting>
  <conditionalFormatting sqref="Q352:Q356">
    <cfRule type="cellIs" dxfId="330" priority="334" operator="greaterThan">
      <formula>0.9</formula>
    </cfRule>
    <cfRule type="cellIs" dxfId="331" priority="335" operator="between">
      <formula>0.7</formula>
      <formula>0.9</formula>
    </cfRule>
    <cfRule type="cellIs" dxfId="332" priority="336" operator="lessThan">
      <formula>0.7</formula>
    </cfRule>
  </conditionalFormatting>
  <conditionalFormatting sqref="M398:P398">
    <cfRule type="cellIs" dxfId="329" priority="319" operator="greaterThan">
      <formula>0.9</formula>
    </cfRule>
    <cfRule type="cellIs" dxfId="328" priority="320" operator="between">
      <formula>0.7</formula>
      <formula>0.9</formula>
    </cfRule>
    <cfRule type="cellIs" dxfId="327" priority="321" operator="lessThan">
      <formula>0.7</formula>
    </cfRule>
  </conditionalFormatting>
  <conditionalFormatting sqref="O370">
    <cfRule type="cellIs" dxfId="326" priority="313" operator="greaterThan">
      <formula>0.9</formula>
    </cfRule>
    <cfRule type="cellIs" dxfId="325" priority="314" operator="between">
      <formula>0.7</formula>
      <formula>0.9</formula>
    </cfRule>
    <cfRule type="cellIs" dxfId="324" priority="315" operator="lessThan">
      <formula>0.7</formula>
    </cfRule>
  </conditionalFormatting>
  <conditionalFormatting sqref="P386:P397">
    <cfRule type="cellIs" dxfId="323" priority="316" operator="greaterThan">
      <formula>0.9</formula>
    </cfRule>
    <cfRule type="cellIs" dxfId="322" priority="317" operator="between">
      <formula>0.7</formula>
      <formula>0.9</formula>
    </cfRule>
    <cfRule type="cellIs" dxfId="321" priority="318" operator="lessThan">
      <formula>0.7</formula>
    </cfRule>
  </conditionalFormatting>
  <conditionalFormatting sqref="P358:Q370">
    <cfRule type="cellIs" dxfId="320" priority="328" operator="greaterThan">
      <formula>0.9</formula>
    </cfRule>
    <cfRule type="cellIs" dxfId="319" priority="329" operator="between">
      <formula>0.7</formula>
      <formula>0.9</formula>
    </cfRule>
    <cfRule type="cellIs" dxfId="318" priority="330" operator="lessThan">
      <formula>0.7</formula>
    </cfRule>
  </conditionalFormatting>
  <conditionalFormatting sqref="P372:Q384">
    <cfRule type="cellIs" dxfId="317" priority="325" operator="greaterThan">
      <formula>0.9</formula>
    </cfRule>
    <cfRule type="cellIs" dxfId="316" priority="326" operator="between">
      <formula>0.7</formula>
      <formula>0.9</formula>
    </cfRule>
    <cfRule type="cellIs" dxfId="315" priority="327" operator="lessThan">
      <formula>0.7</formula>
    </cfRule>
  </conditionalFormatting>
  <conditionalFormatting sqref="Q386:Q398">
    <cfRule type="cellIs" dxfId="314" priority="322" operator="greaterThan">
      <formula>0.9</formula>
    </cfRule>
    <cfRule type="cellIs" dxfId="313" priority="323" operator="between">
      <formula>0.7</formula>
      <formula>0.9</formula>
    </cfRule>
    <cfRule type="cellIs" dxfId="312" priority="324" operator="lessThan">
      <formula>0.7</formula>
    </cfRule>
  </conditionalFormatting>
  <conditionalFormatting sqref="M412:P412">
    <cfRule type="cellIs" dxfId="311" priority="307" operator="greaterThan">
      <formula>0.9</formula>
    </cfRule>
    <cfRule type="cellIs" dxfId="310" priority="308" operator="between">
      <formula>0.7</formula>
      <formula>0.9</formula>
    </cfRule>
    <cfRule type="cellIs" dxfId="309" priority="309" operator="lessThan">
      <formula>0.7</formula>
    </cfRule>
  </conditionalFormatting>
  <conditionalFormatting sqref="M426:P426">
    <cfRule type="cellIs" dxfId="306" priority="298" operator="greaterThan">
      <formula>0.9</formula>
    </cfRule>
    <cfRule type="cellIs" dxfId="307" priority="299" operator="between">
      <formula>0.7</formula>
      <formula>0.9</formula>
    </cfRule>
    <cfRule type="cellIs" dxfId="308" priority="300" operator="lessThan">
      <formula>0.7</formula>
    </cfRule>
  </conditionalFormatting>
  <conditionalFormatting sqref="M440:P440">
    <cfRule type="cellIs" dxfId="305" priority="289" operator="greaterThan">
      <formula>0.9</formula>
    </cfRule>
    <cfRule type="cellIs" dxfId="304" priority="290" operator="between">
      <formula>0.7</formula>
      <formula>0.9</formula>
    </cfRule>
    <cfRule type="cellIs" dxfId="303" priority="291" operator="lessThan">
      <formula>0.7</formula>
    </cfRule>
  </conditionalFormatting>
  <conditionalFormatting sqref="M446:P446">
    <cfRule type="cellIs" dxfId="302" priority="280" operator="greaterThan">
      <formula>0.9</formula>
    </cfRule>
    <cfRule type="cellIs" dxfId="301" priority="281" operator="between">
      <formula>0.7</formula>
      <formula>0.9</formula>
    </cfRule>
    <cfRule type="cellIs" dxfId="300" priority="282" operator="lessThan">
      <formula>0.7</formula>
    </cfRule>
  </conditionalFormatting>
  <conditionalFormatting sqref="P400:P411">
    <cfRule type="cellIs" dxfId="298" priority="304" operator="greaterThan">
      <formula>0.9</formula>
    </cfRule>
    <cfRule type="cellIs" dxfId="299" priority="305" operator="between">
      <formula>0.7</formula>
      <formula>0.9</formula>
    </cfRule>
    <cfRule type="cellIs" dxfId="297" priority="306" operator="lessThan">
      <formula>0.7</formula>
    </cfRule>
  </conditionalFormatting>
  <conditionalFormatting sqref="P414:P425">
    <cfRule type="cellIs" dxfId="294" priority="295" operator="greaterThan">
      <formula>0.9</formula>
    </cfRule>
    <cfRule type="cellIs" dxfId="296" priority="296" operator="between">
      <formula>0.7</formula>
      <formula>0.9</formula>
    </cfRule>
    <cfRule type="cellIs" dxfId="295" priority="297" operator="lessThan">
      <formula>0.7</formula>
    </cfRule>
  </conditionalFormatting>
  <conditionalFormatting sqref="P428:P439">
    <cfRule type="cellIs" dxfId="293" priority="286" operator="greaterThan">
      <formula>0.9</formula>
    </cfRule>
    <cfRule type="cellIs" dxfId="292" priority="287" operator="between">
      <formula>0.7</formula>
      <formula>0.9</formula>
    </cfRule>
    <cfRule type="cellIs" dxfId="291" priority="288" operator="lessThan">
      <formula>0.7</formula>
    </cfRule>
  </conditionalFormatting>
  <conditionalFormatting sqref="P442:P445">
    <cfRule type="cellIs" dxfId="289" priority="277" operator="greaterThan">
      <formula>0.9</formula>
    </cfRule>
    <cfRule type="cellIs" dxfId="288" priority="278" operator="between">
      <formula>0.7</formula>
      <formula>0.9</formula>
    </cfRule>
    <cfRule type="cellIs" dxfId="290" priority="279" operator="lessThan">
      <formula>0.7</formula>
    </cfRule>
  </conditionalFormatting>
  <conditionalFormatting sqref="Q400:Q412">
    <cfRule type="cellIs" dxfId="287" priority="310" operator="greaterThan">
      <formula>0.9</formula>
    </cfRule>
    <cfRule type="cellIs" dxfId="286" priority="311" operator="between">
      <formula>0.7</formula>
      <formula>0.9</formula>
    </cfRule>
    <cfRule type="cellIs" dxfId="285" priority="312" operator="lessThan">
      <formula>0.7</formula>
    </cfRule>
  </conditionalFormatting>
  <conditionalFormatting sqref="Q414:Q426">
    <cfRule type="cellIs" dxfId="284" priority="301" operator="greaterThan">
      <formula>0.9</formula>
    </cfRule>
    <cfRule type="cellIs" dxfId="283" priority="302" operator="between">
      <formula>0.7</formula>
      <formula>0.9</formula>
    </cfRule>
    <cfRule type="cellIs" dxfId="282" priority="303" operator="lessThan">
      <formula>0.7</formula>
    </cfRule>
  </conditionalFormatting>
  <conditionalFormatting sqref="Q428:Q440">
    <cfRule type="cellIs" dxfId="279" priority="292" operator="greaterThan">
      <formula>0.9</formula>
    </cfRule>
    <cfRule type="cellIs" dxfId="280" priority="293" operator="between">
      <formula>0.7</formula>
      <formula>0.9</formula>
    </cfRule>
    <cfRule type="cellIs" dxfId="281" priority="294" operator="lessThan">
      <formula>0.7</formula>
    </cfRule>
  </conditionalFormatting>
  <conditionalFormatting sqref="Q442:Q446">
    <cfRule type="cellIs" dxfId="277" priority="283" operator="greaterThan">
      <formula>0.9</formula>
    </cfRule>
    <cfRule type="cellIs" dxfId="278" priority="284" operator="between">
      <formula>0.7</formula>
      <formula>0.9</formula>
    </cfRule>
    <cfRule type="cellIs" dxfId="276" priority="285" operator="lessThan">
      <formula>0.7</formula>
    </cfRule>
  </conditionalFormatting>
  <conditionalFormatting sqref="M452:P452">
    <cfRule type="cellIs" dxfId="275" priority="271" operator="greaterThan">
      <formula>0.9</formula>
    </cfRule>
    <cfRule type="cellIs" dxfId="274" priority="272" operator="between">
      <formula>0.7</formula>
      <formula>0.9</formula>
    </cfRule>
    <cfRule type="cellIs" dxfId="273" priority="273" operator="lessThan">
      <formula>0.7</formula>
    </cfRule>
  </conditionalFormatting>
  <conditionalFormatting sqref="M455:P455">
    <cfRule type="cellIs" dxfId="272" priority="262" operator="greaterThan">
      <formula>0.9</formula>
    </cfRule>
    <cfRule type="cellIs" dxfId="271" priority="263" operator="between">
      <formula>0.7</formula>
      <formula>0.9</formula>
    </cfRule>
    <cfRule type="cellIs" dxfId="270" priority="264" operator="lessThan">
      <formula>0.7</formula>
    </cfRule>
  </conditionalFormatting>
  <conditionalFormatting sqref="M461:P461">
    <cfRule type="cellIs" dxfId="269" priority="253" operator="greaterThan">
      <formula>0.9</formula>
    </cfRule>
    <cfRule type="cellIs" dxfId="268" priority="254" operator="between">
      <formula>0.7</formula>
      <formula>0.9</formula>
    </cfRule>
    <cfRule type="cellIs" dxfId="267" priority="255" operator="lessThan">
      <formula>0.7</formula>
    </cfRule>
  </conditionalFormatting>
  <conditionalFormatting sqref="Q454:Q455">
    <cfRule type="cellIs" dxfId="266" priority="270" operator="lessThan">
      <formula>0.7</formula>
    </cfRule>
  </conditionalFormatting>
  <conditionalFormatting sqref="P448:P451">
    <cfRule type="cellIs" dxfId="265" priority="265" operator="greaterThan">
      <formula>0.9</formula>
    </cfRule>
    <cfRule type="cellIs" dxfId="264" priority="266" operator="between">
      <formula>0.7</formula>
      <formula>0.9</formula>
    </cfRule>
    <cfRule type="cellIs" dxfId="263" priority="267" operator="lessThan">
      <formula>0.7</formula>
    </cfRule>
  </conditionalFormatting>
  <conditionalFormatting sqref="P454">
    <cfRule type="cellIs" dxfId="262" priority="259" operator="greaterThan">
      <formula>0.9</formula>
    </cfRule>
    <cfRule type="cellIs" dxfId="261" priority="260" operator="between">
      <formula>0.7</formula>
      <formula>0.9</formula>
    </cfRule>
    <cfRule type="cellIs" dxfId="260" priority="261" operator="lessThan">
      <formula>0.7</formula>
    </cfRule>
  </conditionalFormatting>
  <conditionalFormatting sqref="P457:P460">
    <cfRule type="cellIs" dxfId="259" priority="250" operator="greaterThan">
      <formula>0.9</formula>
    </cfRule>
    <cfRule type="cellIs" dxfId="258" priority="251" operator="between">
      <formula>0.7</formula>
      <formula>0.9</formula>
    </cfRule>
    <cfRule type="cellIs" dxfId="257" priority="252" operator="lessThan">
      <formula>0.7</formula>
    </cfRule>
  </conditionalFormatting>
  <conditionalFormatting sqref="Q454:Q455">
    <cfRule type="cellIs" dxfId="256" priority="268" operator="greaterThan">
      <formula>0.9</formula>
    </cfRule>
    <cfRule type="cellIs" dxfId="255" priority="269" operator="between">
      <formula>0.7</formula>
      <formula>0.9</formula>
    </cfRule>
  </conditionalFormatting>
  <conditionalFormatting sqref="Q448:Q452">
    <cfRule type="cellIs" dxfId="254" priority="274" operator="greaterThan">
      <formula>0.9</formula>
    </cfRule>
    <cfRule type="cellIs" dxfId="253" priority="275" operator="between">
      <formula>0.7</formula>
      <formula>0.9</formula>
    </cfRule>
    <cfRule type="cellIs" dxfId="252" priority="276" operator="lessThan">
      <formula>0.7</formula>
    </cfRule>
  </conditionalFormatting>
  <conditionalFormatting sqref="Q457:Q461">
    <cfRule type="cellIs" dxfId="251" priority="256" operator="greaterThan">
      <formula>0.9</formula>
    </cfRule>
    <cfRule type="cellIs" dxfId="250" priority="257" operator="between">
      <formula>0.7</formula>
      <formula>0.9</formula>
    </cfRule>
    <cfRule type="cellIs" dxfId="249" priority="258" operator="lessThan">
      <formula>0.7</formula>
    </cfRule>
  </conditionalFormatting>
  <conditionalFormatting sqref="M466:P466">
    <cfRule type="cellIs" dxfId="248" priority="244" operator="greaterThan">
      <formula>0.9</formula>
    </cfRule>
    <cfRule type="cellIs" dxfId="247" priority="245" operator="between">
      <formula>0.7</formula>
      <formula>0.9</formula>
    </cfRule>
    <cfRule type="cellIs" dxfId="246" priority="246" operator="lessThan">
      <formula>0.7</formula>
    </cfRule>
  </conditionalFormatting>
  <conditionalFormatting sqref="M470:P470">
    <cfRule type="cellIs" dxfId="245" priority="238" operator="greaterThan">
      <formula>0.9</formula>
    </cfRule>
    <cfRule type="cellIs" dxfId="244" priority="239" operator="between">
      <formula>0.7</formula>
      <formula>0.9</formula>
    </cfRule>
    <cfRule type="cellIs" dxfId="243" priority="240" operator="lessThan">
      <formula>0.7</formula>
    </cfRule>
  </conditionalFormatting>
  <conditionalFormatting sqref="P463:P465">
    <cfRule type="cellIs" dxfId="242" priority="241" operator="greaterThan">
      <formula>0.9</formula>
    </cfRule>
    <cfRule type="cellIs" dxfId="241" priority="242" operator="between">
      <formula>0.7</formula>
      <formula>0.9</formula>
    </cfRule>
    <cfRule type="cellIs" dxfId="240" priority="243" operator="lessThan">
      <formula>0.7</formula>
    </cfRule>
  </conditionalFormatting>
  <conditionalFormatting sqref="P468:P469">
    <cfRule type="cellIs" dxfId="239" priority="235" operator="greaterThan">
      <formula>0.9</formula>
    </cfRule>
    <cfRule type="cellIs" dxfId="238" priority="236" operator="between">
      <formula>0.7</formula>
      <formula>0.9</formula>
    </cfRule>
    <cfRule type="cellIs" dxfId="237" priority="237" operator="lessThan">
      <formula>0.7</formula>
    </cfRule>
  </conditionalFormatting>
  <conditionalFormatting sqref="Q463:Q466 Q468:Q470">
    <cfRule type="cellIs" dxfId="236" priority="247" operator="greaterThan">
      <formula>0.9</formula>
    </cfRule>
    <cfRule type="cellIs" dxfId="235" priority="248" operator="between">
      <formula>0.7</formula>
      <formula>0.9</formula>
    </cfRule>
    <cfRule type="cellIs" dxfId="234" priority="249" operator="lessThan">
      <formula>0.7</formula>
    </cfRule>
  </conditionalFormatting>
  <conditionalFormatting sqref="M474:P474">
    <cfRule type="cellIs" dxfId="233" priority="229" operator="greaterThan">
      <formula>0.9</formula>
    </cfRule>
    <cfRule type="cellIs" dxfId="232" priority="230" operator="between">
      <formula>0.7</formula>
      <formula>0.9</formula>
    </cfRule>
    <cfRule type="cellIs" dxfId="231" priority="231" operator="lessThan">
      <formula>0.7</formula>
    </cfRule>
  </conditionalFormatting>
  <conditionalFormatting sqref="M477:P477">
    <cfRule type="cellIs" dxfId="230" priority="220" operator="greaterThan">
      <formula>0.9</formula>
    </cfRule>
    <cfRule type="cellIs" dxfId="229" priority="221" operator="between">
      <formula>0.7</formula>
      <formula>0.9</formula>
    </cfRule>
    <cfRule type="cellIs" dxfId="228" priority="222" operator="lessThan">
      <formula>0.7</formula>
    </cfRule>
  </conditionalFormatting>
  <conditionalFormatting sqref="M480:P480">
    <cfRule type="cellIs" dxfId="227" priority="211" operator="greaterThan">
      <formula>0.9</formula>
    </cfRule>
    <cfRule type="cellIs" dxfId="226" priority="212" operator="between">
      <formula>0.7</formula>
      <formula>0.9</formula>
    </cfRule>
    <cfRule type="cellIs" dxfId="225" priority="213" operator="lessThan">
      <formula>0.7</formula>
    </cfRule>
  </conditionalFormatting>
  <conditionalFormatting sqref="P472:P473">
    <cfRule type="cellIs" dxfId="224" priority="226" operator="greaterThan">
      <formula>0.9</formula>
    </cfRule>
    <cfRule type="cellIs" dxfId="223" priority="227" operator="between">
      <formula>0.7</formula>
      <formula>0.9</formula>
    </cfRule>
    <cfRule type="cellIs" dxfId="222" priority="228" operator="lessThan">
      <formula>0.7</formula>
    </cfRule>
  </conditionalFormatting>
  <conditionalFormatting sqref="P476">
    <cfRule type="cellIs" dxfId="221" priority="217" operator="greaterThan">
      <formula>0.9</formula>
    </cfRule>
    <cfRule type="cellIs" dxfId="220" priority="218" operator="between">
      <formula>0.7</formula>
      <formula>0.9</formula>
    </cfRule>
    <cfRule type="cellIs" dxfId="219" priority="219" operator="lessThan">
      <formula>0.7</formula>
    </cfRule>
  </conditionalFormatting>
  <conditionalFormatting sqref="P479">
    <cfRule type="cellIs" dxfId="218" priority="208" operator="greaterThan">
      <formula>0.9</formula>
    </cfRule>
    <cfRule type="cellIs" dxfId="217" priority="209" operator="between">
      <formula>0.7</formula>
      <formula>0.9</formula>
    </cfRule>
    <cfRule type="cellIs" dxfId="216" priority="210" operator="lessThan">
      <formula>0.7</formula>
    </cfRule>
  </conditionalFormatting>
  <conditionalFormatting sqref="Q472:Q474">
    <cfRule type="cellIs" dxfId="215" priority="232" operator="greaterThan">
      <formula>0.9</formula>
    </cfRule>
    <cfRule type="cellIs" dxfId="214" priority="233" operator="between">
      <formula>0.7</formula>
      <formula>0.9</formula>
    </cfRule>
    <cfRule type="cellIs" dxfId="213" priority="234" operator="lessThan">
      <formula>0.7</formula>
    </cfRule>
  </conditionalFormatting>
  <conditionalFormatting sqref="Q476:Q477">
    <cfRule type="cellIs" dxfId="212" priority="223" operator="greaterThan">
      <formula>0.9</formula>
    </cfRule>
    <cfRule type="cellIs" dxfId="211" priority="224" operator="between">
      <formula>0.7</formula>
      <formula>0.9</formula>
    </cfRule>
    <cfRule type="cellIs" dxfId="210" priority="225" operator="lessThan">
      <formula>0.7</formula>
    </cfRule>
  </conditionalFormatting>
  <conditionalFormatting sqref="Q479:Q480">
    <cfRule type="cellIs" dxfId="209" priority="214" operator="greaterThan">
      <formula>0.9</formula>
    </cfRule>
    <cfRule type="cellIs" dxfId="208" priority="215" operator="between">
      <formula>0.7</formula>
      <formula>0.9</formula>
    </cfRule>
    <cfRule type="cellIs" dxfId="207" priority="216" operator="lessThan">
      <formula>0.7</formula>
    </cfRule>
  </conditionalFormatting>
  <conditionalFormatting sqref="M486:P486">
    <cfRule type="cellIs" dxfId="206" priority="196" operator="greaterThan">
      <formula>0.9</formula>
    </cfRule>
    <cfRule type="cellIs" dxfId="205" priority="197" operator="between">
      <formula>0.7</formula>
      <formula>0.9</formula>
    </cfRule>
    <cfRule type="cellIs" dxfId="204" priority="198" operator="lessThan">
      <formula>0.7</formula>
    </cfRule>
  </conditionalFormatting>
  <conditionalFormatting sqref="M489:P489">
    <cfRule type="cellIs" dxfId="203" priority="184" operator="greaterThan">
      <formula>0.9</formula>
    </cfRule>
    <cfRule type="cellIs" dxfId="202" priority="185" operator="between">
      <formula>0.7</formula>
      <formula>0.9</formula>
    </cfRule>
    <cfRule type="cellIs" dxfId="201" priority="186" operator="lessThan">
      <formula>0.7</formula>
    </cfRule>
  </conditionalFormatting>
  <conditionalFormatting sqref="M493:P493">
    <cfRule type="cellIs" dxfId="200" priority="202" operator="greaterThan">
      <formula>0.9</formula>
    </cfRule>
    <cfRule type="cellIs" dxfId="199" priority="203" operator="between">
      <formula>0.7</formula>
      <formula>0.9</formula>
    </cfRule>
    <cfRule type="cellIs" dxfId="198" priority="204" operator="lessThan">
      <formula>0.7</formula>
    </cfRule>
  </conditionalFormatting>
  <conditionalFormatting sqref="P482:P485">
    <cfRule type="cellIs" dxfId="197" priority="187" operator="greaterThan">
      <formula>0.9</formula>
    </cfRule>
    <cfRule type="cellIs" dxfId="196" priority="188" operator="between">
      <formula>0.7</formula>
      <formula>0.9</formula>
    </cfRule>
    <cfRule type="cellIs" dxfId="195" priority="189" operator="lessThan">
      <formula>0.7</formula>
    </cfRule>
  </conditionalFormatting>
  <conditionalFormatting sqref="P488">
    <cfRule type="cellIs" dxfId="194" priority="181" operator="greaterThan">
      <formula>0.9</formula>
    </cfRule>
    <cfRule type="cellIs" dxfId="193" priority="182" operator="between">
      <formula>0.7</formula>
      <formula>0.9</formula>
    </cfRule>
    <cfRule type="cellIs" dxfId="192" priority="183" operator="lessThan">
      <formula>0.7</formula>
    </cfRule>
  </conditionalFormatting>
  <conditionalFormatting sqref="P491:P492">
    <cfRule type="cellIs" dxfId="191" priority="193" operator="greaterThan">
      <formula>0.9</formula>
    </cfRule>
    <cfRule type="cellIs" dxfId="190" priority="194" operator="between">
      <formula>0.7</formula>
      <formula>0.9</formula>
    </cfRule>
    <cfRule type="cellIs" dxfId="189" priority="195" operator="lessThan">
      <formula>0.7</formula>
    </cfRule>
  </conditionalFormatting>
  <conditionalFormatting sqref="Q482:Q486">
    <cfRule type="cellIs" dxfId="188" priority="199" operator="greaterThan">
      <formula>0.9</formula>
    </cfRule>
    <cfRule type="cellIs" dxfId="187" priority="200" operator="between">
      <formula>0.7</formula>
      <formula>0.9</formula>
    </cfRule>
    <cfRule type="cellIs" dxfId="186" priority="201" operator="lessThan">
      <formula>0.7</formula>
    </cfRule>
  </conditionalFormatting>
  <conditionalFormatting sqref="Q488:Q489">
    <cfRule type="cellIs" dxfId="185" priority="190" operator="greaterThan">
      <formula>0.9</formula>
    </cfRule>
    <cfRule type="cellIs" dxfId="184" priority="191" operator="between">
      <formula>0.7</formula>
      <formula>0.9</formula>
    </cfRule>
    <cfRule type="cellIs" dxfId="183" priority="192" operator="lessThan">
      <formula>0.7</formula>
    </cfRule>
  </conditionalFormatting>
  <conditionalFormatting sqref="Q491:Q493">
    <cfRule type="cellIs" dxfId="182" priority="205" operator="greaterThan">
      <formula>0.9</formula>
    </cfRule>
    <cfRule type="cellIs" dxfId="181" priority="206" operator="between">
      <formula>0.7</formula>
      <formula>0.9</formula>
    </cfRule>
    <cfRule type="cellIs" dxfId="180" priority="207" operator="lessThan">
      <formula>0.7</formula>
    </cfRule>
  </conditionalFormatting>
  <conditionalFormatting sqref="M499:P499">
    <cfRule type="cellIs" dxfId="179" priority="175" operator="greaterThan">
      <formula>0.9</formula>
    </cfRule>
    <cfRule type="cellIs" dxfId="178" priority="176" operator="between">
      <formula>0.7</formula>
      <formula>0.9</formula>
    </cfRule>
    <cfRule type="cellIs" dxfId="177" priority="177" operator="lessThan">
      <formula>0.7</formula>
    </cfRule>
  </conditionalFormatting>
  <conditionalFormatting sqref="M505:P505">
    <cfRule type="cellIs" dxfId="176" priority="166" operator="greaterThan">
      <formula>0.9</formula>
    </cfRule>
    <cfRule type="cellIs" dxfId="175" priority="167" operator="between">
      <formula>0.7</formula>
      <formula>0.9</formula>
    </cfRule>
    <cfRule type="cellIs" dxfId="174" priority="168" operator="lessThan">
      <formula>0.7</formula>
    </cfRule>
  </conditionalFormatting>
  <conditionalFormatting sqref="M511:P511">
    <cfRule type="cellIs" dxfId="173" priority="157" operator="greaterThan">
      <formula>0.9</formula>
    </cfRule>
    <cfRule type="cellIs" dxfId="172" priority="158" operator="between">
      <formula>0.7</formula>
      <formula>0.9</formula>
    </cfRule>
    <cfRule type="cellIs" dxfId="171" priority="159" operator="lessThan">
      <formula>0.7</formula>
    </cfRule>
  </conditionalFormatting>
  <conditionalFormatting sqref="P495:P498">
    <cfRule type="cellIs" dxfId="170" priority="172" operator="greaterThan">
      <formula>0.9</formula>
    </cfRule>
    <cfRule type="cellIs" dxfId="169" priority="173" operator="between">
      <formula>0.7</formula>
      <formula>0.9</formula>
    </cfRule>
    <cfRule type="cellIs" dxfId="168" priority="174" operator="lessThan">
      <formula>0.7</formula>
    </cfRule>
  </conditionalFormatting>
  <conditionalFormatting sqref="P501:P504">
    <cfRule type="cellIs" dxfId="167" priority="163" operator="greaterThan">
      <formula>0.9</formula>
    </cfRule>
    <cfRule type="cellIs" dxfId="166" priority="164" operator="between">
      <formula>0.7</formula>
      <formula>0.9</formula>
    </cfRule>
    <cfRule type="cellIs" dxfId="165" priority="165" operator="lessThan">
      <formula>0.7</formula>
    </cfRule>
  </conditionalFormatting>
  <conditionalFormatting sqref="P507:P510">
    <cfRule type="cellIs" dxfId="164" priority="154" operator="greaterThan">
      <formula>0.9</formula>
    </cfRule>
    <cfRule type="cellIs" dxfId="163" priority="155" operator="between">
      <formula>0.7</formula>
      <formula>0.9</formula>
    </cfRule>
    <cfRule type="cellIs" dxfId="162" priority="156" operator="lessThan">
      <formula>0.7</formula>
    </cfRule>
  </conditionalFormatting>
  <conditionalFormatting sqref="Q495:Q499">
    <cfRule type="cellIs" dxfId="161" priority="178" operator="greaterThan">
      <formula>0.9</formula>
    </cfRule>
    <cfRule type="cellIs" dxfId="160" priority="179" operator="between">
      <formula>0.7</formula>
      <formula>0.9</formula>
    </cfRule>
    <cfRule type="cellIs" dxfId="159" priority="180" operator="lessThan">
      <formula>0.7</formula>
    </cfRule>
  </conditionalFormatting>
  <conditionalFormatting sqref="Q501:Q505">
    <cfRule type="cellIs" dxfId="158" priority="169" operator="greaterThan">
      <formula>0.9</formula>
    </cfRule>
    <cfRule type="cellIs" dxfId="157" priority="170" operator="between">
      <formula>0.7</formula>
      <formula>0.9</formula>
    </cfRule>
    <cfRule type="cellIs" dxfId="156" priority="171" operator="lessThan">
      <formula>0.7</formula>
    </cfRule>
  </conditionalFormatting>
  <conditionalFormatting sqref="Q507:Q511">
    <cfRule type="cellIs" dxfId="155" priority="160" operator="greaterThan">
      <formula>0.9</formula>
    </cfRule>
    <cfRule type="cellIs" dxfId="154" priority="161" operator="between">
      <formula>0.7</formula>
      <formula>0.9</formula>
    </cfRule>
    <cfRule type="cellIs" dxfId="153" priority="162" operator="lessThan">
      <formula>0.7</formula>
    </cfRule>
  </conditionalFormatting>
  <conditionalFormatting sqref="M517:P517">
    <cfRule type="cellIs" dxfId="152" priority="148" operator="greaterThan">
      <formula>0.9</formula>
    </cfRule>
    <cfRule type="cellIs" dxfId="151" priority="149" operator="between">
      <formula>0.7</formula>
      <formula>0.9</formula>
    </cfRule>
    <cfRule type="cellIs" dxfId="150" priority="150" operator="lessThan">
      <formula>0.7</formula>
    </cfRule>
  </conditionalFormatting>
  <conditionalFormatting sqref="M523:P523">
    <cfRule type="cellIs" dxfId="149" priority="139" operator="greaterThan">
      <formula>0.9</formula>
    </cfRule>
    <cfRule type="cellIs" dxfId="148" priority="140" operator="between">
      <formula>0.7</formula>
      <formula>0.9</formula>
    </cfRule>
    <cfRule type="cellIs" dxfId="147" priority="141" operator="lessThan">
      <formula>0.7</formula>
    </cfRule>
  </conditionalFormatting>
  <conditionalFormatting sqref="P513:P516">
    <cfRule type="cellIs" dxfId="146" priority="145" operator="greaterThan">
      <formula>0.9</formula>
    </cfRule>
    <cfRule type="cellIs" dxfId="145" priority="146" operator="between">
      <formula>0.7</formula>
      <formula>0.9</formula>
    </cfRule>
    <cfRule type="cellIs" dxfId="144" priority="147" operator="lessThan">
      <formula>0.7</formula>
    </cfRule>
  </conditionalFormatting>
  <conditionalFormatting sqref="P519:P522">
    <cfRule type="cellIs" dxfId="143" priority="136" operator="greaterThan">
      <formula>0.9</formula>
    </cfRule>
    <cfRule type="cellIs" dxfId="142" priority="137" operator="between">
      <formula>0.7</formula>
      <formula>0.9</formula>
    </cfRule>
    <cfRule type="cellIs" dxfId="141" priority="138" operator="lessThan">
      <formula>0.7</formula>
    </cfRule>
  </conditionalFormatting>
  <conditionalFormatting sqref="Q513:Q517">
    <cfRule type="cellIs" dxfId="140" priority="151" operator="greaterThan">
      <formula>0.9</formula>
    </cfRule>
    <cfRule type="cellIs" dxfId="139" priority="152" operator="between">
      <formula>0.7</formula>
      <formula>0.9</formula>
    </cfRule>
    <cfRule type="cellIs" dxfId="138" priority="153" operator="lessThan">
      <formula>0.7</formula>
    </cfRule>
  </conditionalFormatting>
  <conditionalFormatting sqref="Q519:Q523">
    <cfRule type="cellIs" dxfId="137" priority="142" operator="greaterThan">
      <formula>0.9</formula>
    </cfRule>
    <cfRule type="cellIs" dxfId="136" priority="143" operator="between">
      <formula>0.7</formula>
      <formula>0.9</formula>
    </cfRule>
    <cfRule type="cellIs" dxfId="135" priority="144" operator="lessThan">
      <formula>0.7</formula>
    </cfRule>
  </conditionalFormatting>
  <conditionalFormatting sqref="M529:P529">
    <cfRule type="cellIs" dxfId="134" priority="130" operator="greaterThan">
      <formula>0.9</formula>
    </cfRule>
    <cfRule type="cellIs" dxfId="133" priority="131" operator="between">
      <formula>0.7</formula>
      <formula>0.9</formula>
    </cfRule>
    <cfRule type="cellIs" dxfId="132" priority="132" operator="lessThan">
      <formula>0.7</formula>
    </cfRule>
  </conditionalFormatting>
  <conditionalFormatting sqref="M535:P535">
    <cfRule type="cellIs" dxfId="131" priority="121" operator="greaterThan">
      <formula>0.9</formula>
    </cfRule>
    <cfRule type="cellIs" dxfId="130" priority="122" operator="between">
      <formula>0.7</formula>
      <formula>0.9</formula>
    </cfRule>
    <cfRule type="cellIs" dxfId="129" priority="123" operator="lessThan">
      <formula>0.7</formula>
    </cfRule>
  </conditionalFormatting>
  <conditionalFormatting sqref="P525:P528">
    <cfRule type="cellIs" dxfId="128" priority="127" operator="greaterThan">
      <formula>0.9</formula>
    </cfRule>
    <cfRule type="cellIs" dxfId="127" priority="128" operator="between">
      <formula>0.7</formula>
      <formula>0.9</formula>
    </cfRule>
    <cfRule type="cellIs" dxfId="126" priority="129" operator="lessThan">
      <formula>0.7</formula>
    </cfRule>
  </conditionalFormatting>
  <conditionalFormatting sqref="P531:P534">
    <cfRule type="cellIs" dxfId="125" priority="118" operator="greaterThan">
      <formula>0.9</formula>
    </cfRule>
    <cfRule type="cellIs" dxfId="124" priority="119" operator="between">
      <formula>0.7</formula>
      <formula>0.9</formula>
    </cfRule>
    <cfRule type="cellIs" dxfId="123" priority="120" operator="lessThan">
      <formula>0.7</formula>
    </cfRule>
  </conditionalFormatting>
  <conditionalFormatting sqref="Q525:Q529">
    <cfRule type="cellIs" dxfId="122" priority="133" operator="greaterThan">
      <formula>0.9</formula>
    </cfRule>
    <cfRule type="cellIs" dxfId="121" priority="134" operator="between">
      <formula>0.7</formula>
      <formula>0.9</formula>
    </cfRule>
    <cfRule type="cellIs" dxfId="120" priority="135" operator="lessThan">
      <formula>0.7</formula>
    </cfRule>
  </conditionalFormatting>
  <conditionalFormatting sqref="Q531:Q535">
    <cfRule type="cellIs" dxfId="119" priority="124" operator="greaterThan">
      <formula>0.9</formula>
    </cfRule>
    <cfRule type="cellIs" dxfId="118" priority="125" operator="between">
      <formula>0.7</formula>
      <formula>0.9</formula>
    </cfRule>
    <cfRule type="cellIs" dxfId="117" priority="126" operator="lessThan">
      <formula>0.7</formula>
    </cfRule>
  </conditionalFormatting>
  <conditionalFormatting sqref="M539:P539">
    <cfRule type="cellIs" dxfId="116" priority="112" operator="greaterThan">
      <formula>0.9</formula>
    </cfRule>
    <cfRule type="cellIs" dxfId="115" priority="113" operator="between">
      <formula>0.7</formula>
      <formula>0.9</formula>
    </cfRule>
    <cfRule type="cellIs" dxfId="114" priority="114" operator="lessThan">
      <formula>0.7</formula>
    </cfRule>
  </conditionalFormatting>
  <conditionalFormatting sqref="M543:P543">
    <cfRule type="cellIs" dxfId="113" priority="94" operator="greaterThan">
      <formula>0.9</formula>
    </cfRule>
    <cfRule type="cellIs" dxfId="112" priority="95" operator="between">
      <formula>0.7</formula>
      <formula>0.9</formula>
    </cfRule>
    <cfRule type="cellIs" dxfId="111" priority="96" operator="lessThan">
      <formula>0.7</formula>
    </cfRule>
  </conditionalFormatting>
  <conditionalFormatting sqref="M549:P549">
    <cfRule type="cellIs" dxfId="110" priority="106" operator="greaterThan">
      <formula>0.9</formula>
    </cfRule>
    <cfRule type="cellIs" dxfId="109" priority="107" operator="between">
      <formula>0.7</formula>
      <formula>0.9</formula>
    </cfRule>
    <cfRule type="cellIs" dxfId="108" priority="108" operator="lessThan">
      <formula>0.7</formula>
    </cfRule>
  </conditionalFormatting>
  <conditionalFormatting sqref="P537:P538">
    <cfRule type="cellIs" dxfId="107" priority="103" operator="greaterThan">
      <formula>0.9</formula>
    </cfRule>
    <cfRule type="cellIs" dxfId="106" priority="104" operator="between">
      <formula>0.7</formula>
      <formula>0.9</formula>
    </cfRule>
    <cfRule type="cellIs" dxfId="105" priority="105" operator="lessThan">
      <formula>0.7</formula>
    </cfRule>
  </conditionalFormatting>
  <conditionalFormatting sqref="P541:P542">
    <cfRule type="cellIs" dxfId="104" priority="91" operator="greaterThan">
      <formula>0.9</formula>
    </cfRule>
    <cfRule type="cellIs" dxfId="103" priority="92" operator="between">
      <formula>0.7</formula>
      <formula>0.9</formula>
    </cfRule>
    <cfRule type="cellIs" dxfId="102" priority="93" operator="lessThan">
      <formula>0.7</formula>
    </cfRule>
  </conditionalFormatting>
  <conditionalFormatting sqref="P545:P548">
    <cfRule type="cellIs" dxfId="101" priority="100" operator="greaterThan">
      <formula>0.9</formula>
    </cfRule>
    <cfRule type="cellIs" dxfId="100" priority="101" operator="between">
      <formula>0.7</formula>
      <formula>0.9</formula>
    </cfRule>
    <cfRule type="cellIs" dxfId="99" priority="102" operator="lessThan">
      <formula>0.7</formula>
    </cfRule>
  </conditionalFormatting>
  <conditionalFormatting sqref="Q537:Q539">
    <cfRule type="cellIs" dxfId="98" priority="115" operator="greaterThan">
      <formula>0.9</formula>
    </cfRule>
    <cfRule type="cellIs" dxfId="97" priority="116" operator="between">
      <formula>0.7</formula>
      <formula>0.9</formula>
    </cfRule>
    <cfRule type="cellIs" dxfId="96" priority="117" operator="lessThan">
      <formula>0.7</formula>
    </cfRule>
  </conditionalFormatting>
  <conditionalFormatting sqref="Q541:Q543">
    <cfRule type="cellIs" dxfId="95" priority="97" operator="greaterThan">
      <formula>0.9</formula>
    </cfRule>
    <cfRule type="cellIs" dxfId="94" priority="98" operator="between">
      <formula>0.7</formula>
      <formula>0.9</formula>
    </cfRule>
    <cfRule type="cellIs" dxfId="93" priority="99" operator="lessThan">
      <formula>0.7</formula>
    </cfRule>
  </conditionalFormatting>
  <conditionalFormatting sqref="Q545:Q549">
    <cfRule type="cellIs" dxfId="92" priority="109" operator="greaterThan">
      <formula>0.9</formula>
    </cfRule>
    <cfRule type="cellIs" dxfId="91" priority="110" operator="between">
      <formula>0.7</formula>
      <formula>0.9</formula>
    </cfRule>
    <cfRule type="cellIs" dxfId="90" priority="111" operator="lessThan">
      <formula>0.7</formula>
    </cfRule>
  </conditionalFormatting>
  <conditionalFormatting sqref="M555:P555">
    <cfRule type="cellIs" dxfId="89" priority="85" operator="greaterThan">
      <formula>0.9</formula>
    </cfRule>
    <cfRule type="cellIs" dxfId="88" priority="86" operator="between">
      <formula>0.7</formula>
      <formula>0.9</formula>
    </cfRule>
    <cfRule type="cellIs" dxfId="87" priority="87" operator="lessThan">
      <formula>0.7</formula>
    </cfRule>
  </conditionalFormatting>
  <conditionalFormatting sqref="P551:P554">
    <cfRule type="cellIs" dxfId="86" priority="82" operator="greaterThan">
      <formula>0.9</formula>
    </cfRule>
    <cfRule type="cellIs" dxfId="85" priority="83" operator="between">
      <formula>0.7</formula>
      <formula>0.9</formula>
    </cfRule>
    <cfRule type="cellIs" dxfId="84" priority="84" operator="lessThan">
      <formula>0.7</formula>
    </cfRule>
  </conditionalFormatting>
  <conditionalFormatting sqref="Q551:Q555">
    <cfRule type="cellIs" dxfId="83" priority="88" operator="greaterThan">
      <formula>0.9</formula>
    </cfRule>
    <cfRule type="cellIs" dxfId="82" priority="89" operator="between">
      <formula>0.7</formula>
      <formula>0.9</formula>
    </cfRule>
    <cfRule type="cellIs" dxfId="81" priority="90" operator="lessThan">
      <formula>0.7</formula>
    </cfRule>
  </conditionalFormatting>
  <conditionalFormatting sqref="M559:P559">
    <cfRule type="cellIs" dxfId="80" priority="76" operator="greaterThan">
      <formula>0.9</formula>
    </cfRule>
    <cfRule type="cellIs" dxfId="79" priority="77" operator="between">
      <formula>0.7</formula>
      <formula>0.9</formula>
    </cfRule>
    <cfRule type="cellIs" dxfId="78" priority="78" operator="lessThan">
      <formula>0.7</formula>
    </cfRule>
  </conditionalFormatting>
  <conditionalFormatting sqref="M563:P563">
    <cfRule type="cellIs" dxfId="77" priority="67" operator="greaterThan">
      <formula>0.9</formula>
    </cfRule>
    <cfRule type="cellIs" dxfId="76" priority="68" operator="between">
      <formula>0.7</formula>
      <formula>0.9</formula>
    </cfRule>
    <cfRule type="cellIs" dxfId="75" priority="69" operator="lessThan">
      <formula>0.7</formula>
    </cfRule>
  </conditionalFormatting>
  <conditionalFormatting sqref="P557:P558">
    <cfRule type="cellIs" dxfId="74" priority="73" operator="greaterThan">
      <formula>0.9</formula>
    </cfRule>
    <cfRule type="cellIs" dxfId="73" priority="74" operator="between">
      <formula>0.7</formula>
      <formula>0.9</formula>
    </cfRule>
    <cfRule type="cellIs" dxfId="72" priority="75" operator="lessThan">
      <formula>0.7</formula>
    </cfRule>
  </conditionalFormatting>
  <conditionalFormatting sqref="P561:P562">
    <cfRule type="cellIs" dxfId="71" priority="64" operator="greaterThan">
      <formula>0.9</formula>
    </cfRule>
    <cfRule type="cellIs" dxfId="70" priority="65" operator="between">
      <formula>0.7</formula>
      <formula>0.9</formula>
    </cfRule>
    <cfRule type="cellIs" dxfId="69" priority="66" operator="lessThan">
      <formula>0.7</formula>
    </cfRule>
  </conditionalFormatting>
  <conditionalFormatting sqref="Q557:Q559">
    <cfRule type="cellIs" dxfId="68" priority="79" operator="greaterThan">
      <formula>0.9</formula>
    </cfRule>
    <cfRule type="cellIs" dxfId="67" priority="80" operator="between">
      <formula>0.7</formula>
      <formula>0.9</formula>
    </cfRule>
    <cfRule type="cellIs" dxfId="66" priority="81" operator="lessThan">
      <formula>0.7</formula>
    </cfRule>
  </conditionalFormatting>
  <conditionalFormatting sqref="Q561:Q563">
    <cfRule type="cellIs" dxfId="65" priority="70" operator="greaterThan">
      <formula>0.9</formula>
    </cfRule>
    <cfRule type="cellIs" dxfId="64" priority="71" operator="between">
      <formula>0.7</formula>
      <formula>0.9</formula>
    </cfRule>
    <cfRule type="cellIs" dxfId="63" priority="72" operator="lessThan">
      <formula>0.7</formula>
    </cfRule>
  </conditionalFormatting>
  <conditionalFormatting sqref="M569:P569">
    <cfRule type="cellIs" dxfId="62" priority="58" operator="greaterThan">
      <formula>0.9</formula>
    </cfRule>
    <cfRule type="cellIs" dxfId="61" priority="59" operator="between">
      <formula>0.7</formula>
      <formula>0.9</formula>
    </cfRule>
    <cfRule type="cellIs" dxfId="60" priority="60" operator="lessThan">
      <formula>0.7</formula>
    </cfRule>
  </conditionalFormatting>
  <conditionalFormatting sqref="P565:P568">
    <cfRule type="cellIs" dxfId="59" priority="55" operator="greaterThan">
      <formula>0.9</formula>
    </cfRule>
    <cfRule type="cellIs" dxfId="58" priority="56" operator="between">
      <formula>0.7</formula>
      <formula>0.9</formula>
    </cfRule>
    <cfRule type="cellIs" dxfId="57" priority="57" operator="lessThan">
      <formula>0.7</formula>
    </cfRule>
  </conditionalFormatting>
  <conditionalFormatting sqref="Q565:Q569">
    <cfRule type="cellIs" dxfId="56" priority="61" operator="greaterThan">
      <formula>0.9</formula>
    </cfRule>
    <cfRule type="cellIs" dxfId="55" priority="62" operator="between">
      <formula>0.7</formula>
      <formula>0.9</formula>
    </cfRule>
    <cfRule type="cellIs" dxfId="54" priority="63" operator="lessThan">
      <formula>0.7</formula>
    </cfRule>
  </conditionalFormatting>
  <conditionalFormatting sqref="M573:P573">
    <cfRule type="cellIs" dxfId="53" priority="49" operator="greaterThan">
      <formula>0.9</formula>
    </cfRule>
    <cfRule type="cellIs" dxfId="52" priority="50" operator="between">
      <formula>0.7</formula>
      <formula>0.9</formula>
    </cfRule>
    <cfRule type="cellIs" dxfId="51" priority="51" operator="lessThan">
      <formula>0.7</formula>
    </cfRule>
  </conditionalFormatting>
  <conditionalFormatting sqref="M579:P579">
    <cfRule type="cellIs" dxfId="50" priority="43" operator="greaterThan">
      <formula>0.9</formula>
    </cfRule>
    <cfRule type="cellIs" dxfId="49" priority="44" operator="between">
      <formula>0.7</formula>
      <formula>0.9</formula>
    </cfRule>
    <cfRule type="cellIs" dxfId="48" priority="45" operator="lessThan">
      <formula>0.7</formula>
    </cfRule>
  </conditionalFormatting>
  <conditionalFormatting sqref="P571:P572">
    <cfRule type="cellIs" dxfId="47" priority="40" operator="greaterThan">
      <formula>0.9</formula>
    </cfRule>
    <cfRule type="cellIs" dxfId="46" priority="41" operator="between">
      <formula>0.7</formula>
      <formula>0.9</formula>
    </cfRule>
    <cfRule type="cellIs" dxfId="45" priority="42" operator="lessThan">
      <formula>0.7</formula>
    </cfRule>
  </conditionalFormatting>
  <conditionalFormatting sqref="P575:P578">
    <cfRule type="cellIs" dxfId="44" priority="37" operator="greaterThan">
      <formula>0.9</formula>
    </cfRule>
    <cfRule type="cellIs" dxfId="43" priority="38" operator="between">
      <formula>0.7</formula>
      <formula>0.9</formula>
    </cfRule>
    <cfRule type="cellIs" dxfId="42" priority="39" operator="lessThan">
      <formula>0.7</formula>
    </cfRule>
  </conditionalFormatting>
  <conditionalFormatting sqref="Q571:Q573">
    <cfRule type="cellIs" dxfId="41" priority="52" operator="greaterThan">
      <formula>0.9</formula>
    </cfRule>
    <cfRule type="cellIs" dxfId="40" priority="53" operator="between">
      <formula>0.7</formula>
      <formula>0.9</formula>
    </cfRule>
    <cfRule type="cellIs" dxfId="39" priority="54" operator="lessThan">
      <formula>0.7</formula>
    </cfRule>
  </conditionalFormatting>
  <conditionalFormatting sqref="Q575:Q579">
    <cfRule type="cellIs" dxfId="38" priority="46" operator="greaterThan">
      <formula>0.9</formula>
    </cfRule>
    <cfRule type="cellIs" dxfId="37" priority="47" operator="between">
      <formula>0.7</formula>
      <formula>0.9</formula>
    </cfRule>
    <cfRule type="cellIs" dxfId="36" priority="48" operator="lessThan">
      <formula>0.7</formula>
    </cfRule>
  </conditionalFormatting>
  <conditionalFormatting sqref="M585:P585">
    <cfRule type="cellIs" dxfId="33" priority="25" operator="greaterThan">
      <formula>0.9</formula>
    </cfRule>
    <cfRule type="cellIs" dxfId="34" priority="26" operator="between">
      <formula>0.7</formula>
      <formula>0.9</formula>
    </cfRule>
    <cfRule type="cellIs" dxfId="35" priority="27" operator="lessThan">
      <formula>0.7</formula>
    </cfRule>
  </conditionalFormatting>
  <conditionalFormatting sqref="M591:P591">
    <cfRule type="cellIs" dxfId="32" priority="13" operator="greaterThan">
      <formula>0.9</formula>
    </cfRule>
    <cfRule type="cellIs" dxfId="31" priority="14" operator="between">
      <formula>0.7</formula>
      <formula>0.9</formula>
    </cfRule>
    <cfRule type="cellIs" dxfId="30" priority="15" operator="lessThan">
      <formula>0.7</formula>
    </cfRule>
  </conditionalFormatting>
  <conditionalFormatting sqref="M597:P597">
    <cfRule type="cellIs" dxfId="29" priority="4" operator="greaterThan">
      <formula>0.9</formula>
    </cfRule>
    <cfRule type="cellIs" dxfId="28" priority="5" operator="between">
      <formula>0.7</formula>
      <formula>0.9</formula>
    </cfRule>
    <cfRule type="cellIs" dxfId="27" priority="6" operator="lessThan">
      <formula>0.7</formula>
    </cfRule>
  </conditionalFormatting>
  <conditionalFormatting sqref="M601:P601">
    <cfRule type="cellIs" dxfId="25" priority="31" operator="greaterThan">
      <formula>0.9</formula>
    </cfRule>
    <cfRule type="cellIs" dxfId="26" priority="32" operator="between">
      <formula>0.7</formula>
      <formula>0.9</formula>
    </cfRule>
    <cfRule type="cellIs" dxfId="24" priority="33" operator="lessThan">
      <formula>0.7</formula>
    </cfRule>
  </conditionalFormatting>
  <conditionalFormatting sqref="P581:P584">
    <cfRule type="cellIs" dxfId="21" priority="19" operator="greaterThan">
      <formula>0.9</formula>
    </cfRule>
    <cfRule type="cellIs" dxfId="23" priority="20" operator="between">
      <formula>0.7</formula>
      <formula>0.9</formula>
    </cfRule>
    <cfRule type="cellIs" dxfId="22" priority="21" operator="lessThan">
      <formula>0.7</formula>
    </cfRule>
  </conditionalFormatting>
  <conditionalFormatting sqref="P587:P590">
    <cfRule type="cellIs" dxfId="20" priority="10" operator="greaterThan">
      <formula>0.9</formula>
    </cfRule>
    <cfRule type="cellIs" dxfId="19" priority="11" operator="between">
      <formula>0.7</formula>
      <formula>0.9</formula>
    </cfRule>
    <cfRule type="cellIs" dxfId="18" priority="12" operator="lessThan">
      <formula>0.7</formula>
    </cfRule>
  </conditionalFormatting>
  <conditionalFormatting sqref="P593:P596">
    <cfRule type="cellIs" dxfId="16" priority="1" operator="greaterThan">
      <formula>0.9</formula>
    </cfRule>
    <cfRule type="cellIs" dxfId="15" priority="2" operator="between">
      <formula>0.7</formula>
      <formula>0.9</formula>
    </cfRule>
    <cfRule type="cellIs" dxfId="17" priority="3" operator="lessThan">
      <formula>0.7</formula>
    </cfRule>
  </conditionalFormatting>
  <conditionalFormatting sqref="P599:P600">
    <cfRule type="cellIs" dxfId="14" priority="22" operator="greaterThan">
      <formula>0.9</formula>
    </cfRule>
    <cfRule type="cellIs" dxfId="13" priority="23" operator="between">
      <formula>0.7</formula>
      <formula>0.9</formula>
    </cfRule>
    <cfRule type="cellIs" dxfId="12" priority="24" operator="lessThan">
      <formula>0.7</formula>
    </cfRule>
  </conditionalFormatting>
  <conditionalFormatting sqref="Q581:Q585">
    <cfRule type="cellIs" dxfId="11" priority="28" operator="greaterThan">
      <formula>0.9</formula>
    </cfRule>
    <cfRule type="cellIs" dxfId="10" priority="29" operator="between">
      <formula>0.7</formula>
      <formula>0.9</formula>
    </cfRule>
    <cfRule type="cellIs" dxfId="9" priority="30" operator="lessThan">
      <formula>0.7</formula>
    </cfRule>
  </conditionalFormatting>
  <conditionalFormatting sqref="Q587:Q591">
    <cfRule type="cellIs" dxfId="7" priority="16" operator="greaterThan">
      <formula>0.9</formula>
    </cfRule>
    <cfRule type="cellIs" dxfId="8" priority="17" operator="between">
      <formula>0.7</formula>
      <formula>0.9</formula>
    </cfRule>
    <cfRule type="cellIs" dxfId="6" priority="18" operator="lessThan">
      <formula>0.7</formula>
    </cfRule>
  </conditionalFormatting>
  <conditionalFormatting sqref="Q593:Q597">
    <cfRule type="cellIs" dxfId="3" priority="7" operator="greaterThan">
      <formula>0.9</formula>
    </cfRule>
    <cfRule type="cellIs" dxfId="4" priority="8" operator="between">
      <formula>0.7</formula>
      <formula>0.9</formula>
    </cfRule>
    <cfRule type="cellIs" dxfId="5" priority="9" operator="lessThan">
      <formula>0.7</formula>
    </cfRule>
  </conditionalFormatting>
  <conditionalFormatting sqref="Q599:Q601">
    <cfRule type="cellIs" dxfId="2" priority="34" operator="greaterThan">
      <formula>0.9</formula>
    </cfRule>
    <cfRule type="cellIs" dxfId="1" priority="35" operator="between">
      <formula>0.7</formula>
      <formula>0.9</formula>
    </cfRule>
    <cfRule type="cellIs" dxfId="0" priority="36" operator="lessThan">
      <formula>0.7</formula>
    </cfRule>
  </conditionalFormatting>
  <dataValidations xWindow="670" yWindow="454" count="20">
    <dataValidation allowBlank="1" showInputMessage="1" showErrorMessage="1" promptTitle="Indicador" prompt="Registre el número del indicador, este se asigna de forma consecutiva del 1 al n" sqref="A6 A12 A17 A23 A28 A43 A49 A37 A34 A61 A55 A67 A73 A79 A94 A85 A90 A100 A104 A110 A133 A119 A114 A139 A145 A151 A157 A163 A167 A171 A177 A183 A189 A195 A201 A219 A225 A231 A213 A207 A235 A241 A261 A247 A265 A279 A293 A307 A316 A310 A320 A323 A329 A335 A341 A345 A351 A357 A371 A385 A399 A413 A427 A441 A447 A453 A456 A467 A462 A471 A475 A478 A490 A481 A487 A494 A500 A506 A512 A518 A524 A530 A536 A544 A540 A550 A556 A560 A564 A570 A574 A598 A580 A586 A592" xr:uid="{00000000-0002-0000-0000-000000000000}"/>
    <dataValidation allowBlank="1" showInputMessage="1" showErrorMessage="1" promptTitle="Nombre del Indicador " prompt="Registre el nombre del indicador " sqref="B12:C12 B6:C6 B17:C17 B23:C23 B28:C28 B43:C43 B34:C34 B37:C37 B49:C49 B55:C55 B61:C61 B67:C67 B73:C73 B79:C79 B85:C85 B94:C94 B90:C90 B100:C100 B104:C104 B110:C110 B114:C114 B119:C119 B133:C133 B139:C139 B145:C145 B151:C151 B157:C157 B163:C163 B167:C167 B171:C171 B177:C177 B183:C183 B189:C189 B195:C195 B201:C201 B219:C219 B207:C207 B225:C225 B213:C213 B231:C231 B235:C235 B241:C241 B261:C261 B247:C247 B265:C265 B279:C279 B293:C293 B307:C307 B316:C316 B310:C310 B320:C320 B323:C323 B329:C329 B335:C335 B341:C341 B345:C345 B351:C351 B357:C357 B371:C371 B385:C385 B399:C399 B413:C413 B427:C427 B441:C441 B447:C447 B453:C453 B456:C456 B467:C467 B462:C462 B471:C471 B475:C475 B478:C478 B490:C490 B481:C481 B487:C487 B494:C494 B495 B500:C506 B512:C512 B518:C518 B524:C524 B530:C530 B536:C536 B544:C544 B540:C540 B550:C550 C551:C555 B556:C556 B560:C560 B564:C564 B570:C570 B574:C574 B598:C598 B580:C580 B586:C586 B592:C592" xr:uid="{00000000-0002-0000-0000-000001000000}"/>
    <dataValidation allowBlank="1" showInputMessage="1" showErrorMessage="1" promptTitle="Meta" prompt="Registre la meta del indicador " sqref="J6:K6 J12:K12 J17:K17 J23:K23 J28:K28 J49:K49 J43:K43 J37:K37 J34:K34 J55:K55 J61:K61 J67:K67 J73:K73 J79:K79 J94:K94 J85:K85 J90:K90 J100:K100 J104:K104 J110:K110 J133:K133 J119:K119 J114:K114 J139:K139 J145:K145 J151:K151 J157:K157 J163:K163 J167:K167 J171:K171 J177:K177 J183:K183 J189:K189 J195:K195 J201:K201 J231:K231 J225:K225 J219:K219 J213:K213 J207:K207 J235:K235 J241:K241 J261:K261 J247:K247 J265:K265 J279:K279 J293:K293 J307:K307 J310:K310 J316:K316 J320:K320 J323:K323 J329:K329 J335:K335 J341:K341 J345:K345 J351:K351 J357:K357 J371:K371 J385:K385 J399:K399 J413:K413 J427:K427 J441:K441 J447:K447 J453:K453 J456:K456 J467:K467 J462:K462 J471:K471 J475:K475 J478:K478 J481:K481 J490:K490 J487:K487 J494:K494 J495:J499 J500:K500 J501:J505 J506:K506 J512:K512 J518:K518 J524:K524 J530:K530 J544:K544 J536:K536 J540:K540 J550:K550 J551:J555 K551 J556:K556 J560:K560 J564:K564 J574:K574 J570:K570 J580:K580 J598:K598 J586:K586 J592:K592" xr:uid="{00000000-0002-0000-0000-000002000000}"/>
    <dataValidation allowBlank="1" showInputMessage="1" showErrorMessage="1" promptTitle="Objetivo" prompt="Describa cuál es el objetivo del indicador, es decir, lo que se pretende con él." sqref="D12 D6 D17 D23 D28 D43 D34 D37 D49 D55 D61 D67 D73 D79 D85 D94 D90 D100 D104 D110 D114 D119 D133 D139 D145 D151 D157 D163 D167 D171 D177 D183 D189 D195 D201 D219 D207 D225 D213 D231 D235 D241 D261 D247 D265 D279 D293 D307 D316 D310 D320 D323 D329 D335 D341 D345 D351 D357 D371 D385 D399 D413 D427 D441 D447 D453 D456 D467 D462 D471 D475 D478 D490 D481 D487 D494:D506 D512 D518 D524 D530 D536 D544 D540 D550:D556 D560 D564 D570 D574 D598 D580 D586 D592" xr:uid="{00000000-0002-0000-0000-000006000000}"/>
    <dataValidation allowBlank="1" showInputMessage="1" showErrorMessage="1" promptTitle="Periodicidad" prompt="Registre la periodicidad del indicador teniendo en cuenta que este puede ser diaria, quincenal, mensual, bimestral, trimestral, semestral, anual, entre otros." sqref="F12 F6 F17 F23 F28 F43 F34 F37 F49 F55 F61 F67 F73 F79 F85 F94 F90 F100 F104 F110 F114 F119 F133 F139 F145 F151 F157 F163 F167 F171 F177 F183 F189 F195 F201 F219 F207 F225 F213 F231 F235 F241 F261 F247 F265 F279 F293 F307 F316 F310 F320 F323 F329 F335 F341 F345 F351 F357 F371 F385 F399 F413 F427 F441 F447 F453 F456 F467 F462 F471 F475 F478 F490 F481 F487 F494 F500 F506 F512 F518 F524 F530 F536 F544 F540 F550:F556 F560 F564 F570 F574 F598 F580 F586 F592" xr:uid="{00000000-0002-0000-0000-000007000000}"/>
    <dataValidation allowBlank="1" showInputMessage="1" showErrorMessage="1" promptTitle="Unidad de Medida" prompt="Registre en esta casilla la unidad de medida del indicador, esta puede ser numerica, porcentaje, entre otros." sqref="G12 G6 G17 G23 G28 G43 G34 G37 G49 G55 G61 G67 G73 G79 G85 G94 G90 G100 G104 G110 G114 G119 G133 G139 G145 G151 G157 G163 G167 G171 G177 G183 G189 G195 G201 G219 G207 G225 G213 G231 G235 G241 G261 G247 G265 G279 G293 G307 G316 G310 G320 G323 G329 G335 G341 G345 G351 G357 G371 G385 G399 G413 G427 G441 G447 G453 G456 G467 G462 G471 G475 G478 G490 G481 G487 G494 G500 G506 G512 G518 G524 G530 G536 G544 G540 G550:G556 G560 G564 G570 G574 G598 G580 G586 G592" xr:uid="{00000000-0002-0000-0000-000008000000}"/>
    <dataValidation allowBlank="1" showInputMessage="1" showErrorMessage="1" promptTitle="Fórmula" prompt="Registre en esta casilla la formula matemática del indicador " sqref="H12 H6 H17 H23 H28 H34 H43 H37 H49 H55 H61 H67 H73 H79 H85 H94 H90 H100 H104 H110 H114 H119 H133 H139 H145 H151 H157 H163 H167 H171 H177 H183 H189 H195 H201 H207 H225 H219 H213 H231 H235 H241 H261 H247 H265 H279 H293 H307 H316 H310 H320 H323 H329 H335 H341 H345 H351 H357 H371 H385 H399 H413 H427 H441 H447 H453 H456 H462 H467 H471 H475 H478 H490 H481 H487 H494 H500 H506 H512 H518 H524 H530 H536 H544 H540 H550:H556 H560 H564 H570 H574 H598 H580 H586 H592" xr:uid="{00000000-0002-0000-0000-000009000000}"/>
    <dataValidation allowBlank="1" showInputMessage="1" showErrorMessage="1" promptTitle="Periodo" prompt="Registre el periodo que se reportará, ejemplo: enero, II trimestre, I semestre, año " sqref="L12 L6 L17 L23 L28 L43 L34 L37 L49 L55 L61 L67 L73 L79 L85 L94 L90 L100 L104 L110 L114 L119 L133 L139 L145 L151 L157 L163 L167 L171 L177 L183 L189 L195 L201 L219 L207 L225 L213 L231 L235 L241 L261 L247 L265 L279 L293 L307 L316 L310 L320 L323 L329 L335 L341 L345 L351 L357 L371 L385 L399 L413 L427 L441 L447 L453 L456 L467 L462 L471 L475 L478 L490 L481 L487 L494 L500 L506 L512 L518 L524 L530 L536 L544 L540 L550 L556 L560 L564 L570 L574 L598 L580 L586 L592" xr:uid="{00000000-0002-0000-0000-00000A000000}"/>
    <dataValidation allowBlank="1" showInputMessage="1" showErrorMessage="1" promptTitle="Numerador" prompt="Registre el dato del numerador. En caso de que la formula matemática sea solo un dato, este debe registrarse en el numerador." sqref="M12 M6 M17 M23 M28 M43 M34 M37 M49 M55 M61 M67 M73 M79 M85 M94 M90 M100 M104 M110 M114 M119 M133 M139 M145 M151 M157 M163 M167 M171 M177 M183 M189 M195 M201 M219 M207 M225 M213 M231 M235 M241 M261 M247 M265 M279 M293 M307 M316 M310 M320 M323 M329 M335 M341 M345 M351 M357 M371 M385 M399 M413 M427 M441 M447 M453 M456 M467 M462 M471 M475 M478 M490 M481 M487 M494 M500 M506 M512 M518 M524 M530 M536 M544 M540 M550 M556 M560 M564 M570 M574 M598 M580 M586 M592" xr:uid="{00000000-0002-0000-0000-00000B000000}"/>
    <dataValidation allowBlank="1" showInputMessage="1" showErrorMessage="1" promptTitle="Denominador" prompt="Registre en esta casilla los datos del denominador." sqref="N12 N6 N17 N23 N28 N43 N34 N37 N49 N55 N61 N67 N73 N79 N85 N94 N90 N100 N104 N110 N114 N119 N133 N139 N145 N151 N157 N163 N167 N171 N177 N183 N189 N195 N201 N219 N207 N225 N213 N231 N235 N241 N261 N247 N265 N279 N293 N307 N316 N310 N320 N323 N329 N335 N341 N345 N351 N357 N371 N385 N399 N413 N427 N441 N447 N453 N456 N467 N462 N471 N475 N478 N490 N481 N487 N494 N500 N506 N512 N518 N524 N530 N536 N544 N540 N550 N556 N560 N564 N570 N574 N598 N580 N586 N592" xr:uid="{00000000-0002-0000-0000-00000C000000}"/>
    <dataValidation allowBlank="1" showInputMessage="1" showErrorMessage="1" promptTitle="Resultado" prompt="Registre en esta casilla el resultado que se optiene de la formula matemática del indicador. " sqref="O12 O6 O17 O23 O28 O43 O34 O49 O37 O55 O61 O67 O73 O79 O85 O94 O90 O100 O104 O110 O114 O133 O119 O139 O145 O151 O157 O163 O167 O171 O177 O183 O189 O195 O201 O219 O207 O231 O213 O225 O235 O241 O261 O247 O265 O279 O293 O307 O316 O310 O320 O323 O329 O335 O341 O345 O351 O357 O371 O385 O399 O413 O427 O441 O447 O453 O456 O467 O462 O471 O475 O478 O490 O481 O487 O494 O500 O506 O512 O518 O524 O530 O536 O544 O540 O550 O556 O560 O564 O570 O574 O598 O580 O586 O592" xr:uid="{00000000-0002-0000-0000-00000D000000}"/>
    <dataValidation allowBlank="1" showInputMessage="1" showErrorMessage="1" promptTitle="Meta" prompt="Registre en esta casilla el valor de la meta para el periodo." sqref="P12 P6 P17 P23 P28 P43 P34 P49 P37 P55 P61 P67 P73 P79 P85 P94 P90 P100 P104 P110 P114 P133 P119 P139 P145 P151 P157 P163 P167 P171 P177 P183 P189 P195 P201 P219 P207 P231 P213 P225 P235 P241 P261 P247 P265 P279 P293 P307 P316 P310 P320 P323 P329 P335 P341 P345 P351 P357 P371 P385 P399 P413 P427 P441 P447 P453 P456 P467 P462 P471 P475 P478 P490 P481 P487 P494 P500 P506 P512 P518 P524 P530 P536 P544 P540 P550 P556 P560 P564 P570 P574 P598 P580 P586 P592" xr:uid="{00000000-0002-0000-0000-00000E000000}"/>
    <dataValidation allowBlank="1" showInputMessage="1" showErrorMessage="1" promptTitle="Análisis" prompt="Registre en esta casilla, el análisis del indicador, describiendo su resultado, el comportamiento y la tendencia observada.  Análice el porcentaje de cumplimiento con respecto a la meta, y si aplica, indique las acciónes para mantener y mejorar el resulta" sqref="S12 S6 S17 S23 S28 S34 S37 S49 S43 S55 S61 S67 S73 S79 S85 S94 S90 S100 S104 S110 S114 S119 S133 S139 S145 S151 S157 S163 S167 S171 S177 S183 S189 S195 S201 S207 S225 S213 S231 S219 S235 S241 S247 S261 S265 S279 S293 S307 S310 S316 S320 S323 S329 S335 S341 S345 S351 S357 S371 S385 S399 S413 S427 S441 S447 S453 S456 S462 S467 S471 S475 S478 S481 S490 S487 S494 S500 S506 S512 S518 S524 S530 S544 S536 S540 S550 S556 S560 S564 S574 S570 S580 S598 S586 S592" xr:uid="{00000000-0002-0000-0000-00000F000000}"/>
    <dataValidation allowBlank="1" showInputMessage="1" showErrorMessage="1" promptTitle="Elaboró y aprobó" prompt="Registre en esta casilla el nombre y apellido de la persona que elaboró y el nombre y apellido de la persona que aprobó el indicador o el líder del proceso." sqref="Z12 T12:W12 Z6 T6:W6 Z17 T17:W17 Z23 T23:W23 Z28 T28:W28 Z37 Z43 T43:W43 Z34 T34:W34 Z49 T37:W37 T49:W49 Z55 T55:W55 Z61 T61:W61 Z67 T67:W67 Z73 T73:W73 Z79 T79:W79 Z85 T85:W85 Z94 T94:W94 Z90 T90:W90 Z100 T100:W100 Z104 T104:W104 Z110 T110:W110 Z119 Z114 T114:W114 Z133 T119:W119 T133:W133 Z139 T139:W139 Z145 T145:W145 Z151 T151:W151 Z157 T157:W157 Z163 T163:W163 Z167 T167:W167 Z171 T171:W171 Z177 T177:W177 Z183 T183:W183 Z189 T189:W189 Z195 T195:W195 Z201 T201:W201 Z213 Z219 T219:W219 Z207 Z225 T207:W207 Z231 T225:W225 T213:W213 T231:W231 Z235 T235:W235 Z241 T241:W241 Z247 Z261 T261:W261 T247:W247 Z265 T265:W265 Z279 T279:W279 Z293 T293:W293 Z307 T307:W307 Z316 T316:W316 Z310 T310:W310 Z320 T320:W320 Z323 T323:W323 Z329 T329:W329 Z335 T335:W335 Z341 T341:W341 Z345 T345:W345 Z351 T351:W351 Z357 T357:W357 Z371 T371:W371 Z385 T385:W385 Z399 T399:W399 Z413 T413:W413 Z427 T427:W427 Z441 T441:W441 Z447 T447:W447 Z453 T453:W453 Z456 T456:W456 Z467 T467:W467 Z462 T462:W462 Z471 T471:W471 Z475 T475:W475 Z478 T478:W478 Z490 T490:W490 Z481 T481:W481 Z487 T487:W487 Z494 T494:W494 Z500 T500:W500 Z506 T506:W506 Z512 T512:W512 Z518 T518:W518 Z524 T524:W524 Z530 T530:W530 Z536 T536:W536 Z544 T544:W544 Z540 T540:W540 Z550 T550:W550 Z556 T556:W556 Z560 T560:W560 Z564 T564:W564 Z570 T570:W570 Z574 T574:W574 Z598 T598:W598 Z580 T580:W580 Z586 T586:W586 Z592 T592:W592" xr:uid="{00000000-0002-0000-0000-000010000000}"/>
    <dataValidation allowBlank="1" showInputMessage="1" showErrorMessage="1" promptTitle="Tipo de Indicador" prompt="Seleccione en tipo de indicador segun corresponda:_x000a_Eficacia_x000a_Eficiencia_x000a_Efectividad" sqref="E12 E6 E17 E23 E28 E43 E34 E37 E49 E55 E61 E67 E73 E79 E85 E94 E90 E100 E104 E110 E114 E119 E133 E139 E145 E151 E157 E163 E167 E171 E177 E183 E189 E195 E201 E219 E207 E225 E213 E231 E235 E241 E261 E247 E265 E279 E293 E307 E316 E310 E320 E323 E329 E335 E341 E345 E351 E357 E371 E385 E399 E413 E427 E441 E447 E453 E456 E467 E462 E471 E475 E478 E490 E481 E487 E494 E500 E506 E512 E518 E524 E530 E536 E544 E540 E550:E556 E560 E564 E570 E574 E598 E580 E586 E592" xr:uid="{00000000-0002-0000-0000-000011000000}"/>
    <dataValidation type="list" allowBlank="1" showInputMessage="1" showErrorMessage="1" sqref="E6:E10 E12:E15 E17:E18 E23:E24 E28:E29 E37:E41 E34:E35 E43:E46 E49:E50 E55:E59 E61:E62 E67:E74 E79:E82 E90:E91 E85:E86 E94:E95 E100:E101 E104:E105 E110:E111 E114:E117 E119:E120 E133:E140 E145:E154 E157:E161 E163:E164 E167:E175 E177:E184 E189:E196 E201:E202 E225:E229 E213:E217 E231:E232 E219:E222 E207:E209 E235:E236 E241:E244 E247:E258 E261:E262 E265:E276 E279:E280 E293:E308 E310:E314 E316:E317 E320:E324 E329:E330 E335:E336 E341:E342 E345:E346 E351:E352 E357:E358 E363:E369 E371:E372 E385:E386 E399:E410 E413:E414 E427:E442 E447:E448 E453 E456:E457 E462:E465 E467:E468 E471:E476 E478:E482 E487:E488 E490:E491 E494 E500 E506:E513 E518:E519 E524:E528 E530:E531 E536:E541 E544:E551 E556:E557 E560:E561 E564:E568 E570:E575 E592 E580:E581 E586 E598:E600" xr:uid="{00000000-0002-0000-0000-000012000000}">
      <formula1>"Eficacia,Eficiencia,Efectividad"</formula1>
    </dataValidation>
    <dataValidation allowBlank="1" showInputMessage="1" showErrorMessage="1" promptTitle="Fuente de información" prompt="Registre el origen del dato que alimenta las variables de la formula (numerador o denominador) detallando si existe algun exclusión o delimitacion de éstas. " sqref="I12 I6 I17 I23 I28 I43 I34 I37 I49 I55 I61 I67 I73 I79 I85 I94 I90 I100 I104 I110 I114 I119 I133 I139 I145 I151 I157 I163 I167 I171 I177 I183 I189 I195 I201 I219 I225 I207 I213 I231 I235 I241 I261 I247 I265 I279 I293 I307 I316 I310 I320 I323 I329 I335 I341 I345 I351 I357 I371 I385 I399 I413 I427 I441 I447 I453 I456 I467 I462 I471 I475 I478 I490 I481 I487 I494 I500 I506 I512 I518 I524 I530 I536 I544 I540 I550:I556 I560 I564 I570 I574 I598 I580 I586 I592" xr:uid="{00000000-0002-0000-0000-000013000000}"/>
    <dataValidation allowBlank="1" showInputMessage="1" showErrorMessage="1" promptTitle="Fuente de Información" prompt="Registre el origen del dato que alimenta las variables del indicador (numerador y el denominador) indicando las exclusiones, excepciones o cualquier observación requerida para establecer su valor." sqref="I12 I6 I17 I23 I28 I43 I34 I37 I49 I55 I61 I67 I73 I79 I85 I94 I90 I100 I104 I110 I114 I119 I133 I139 I145 I151 I157 I163 I167 I171 I177 I183 I189 I195 I201 I219 I225 I207 I213 I231 I235 I241 I261 I247 I265 I279 I293 I307 I316 I310 I320 I323 I329 I335 I341 I345 I351 I357 I371 I385 I399 I413 I427 I441 I447 I453 I456 I467 I462 I471 I475 I478 I490 I481 I487 I494 I500 I506 I512 I518 I524 I530 I536 I544 I540 I550:I556 I560 I564 I570 I574 I598 I580 I586 I592" xr:uid="{00000000-0002-0000-0000-000015000000}"/>
    <dataValidation allowBlank="1" showInputMessage="1" showErrorMessage="1" promptTitle="% de cumplimiento " prompt="con respecto a le meta:_x000a_Esta casilla muestra el resultado de cumplimiento del indicador con respecto a la meta y semaforiza: _x000a_Rojo: Menor a 70%_x000a_Amarillo: Entre 70% y 90%_x000a_Verde: Mayor a 90%" sqref="Q12:R12 Q6:R6 Q17:R17 Q23:R23 Q28:R28 Q37:R37 Q34:R34 Q49:R49 Q43:R43 Q55:R55 Q61:R61 Q67:R67 Q73:R73 Q79:R79 Q85:R85 Q94:R94 Q90:R90 Q100:R100 Q104:R104 Q110:R110 Q119:R119 Q114:R114 Q133:R133 Q139:R139 Q145:R145 Q151:R151 Q157:R157 Q163:R163 Q167:R167 Q171:R171 Q177:R177 Q183:R183 Q189:R189 Q195:R195 Q201:R201 Q213:R213 Q207:R207 Q231:R231 Q219:R219 Q225:R225 Q235:R235 Q241:R241 Q247:R247 Q261:R261 Q265:R265 Q279:R279 Q293:R293 Q307:R307 Q310:R310 Q316:R316 Q320:R320 Q323:R323 Q329:R329 Q335:R335 Q341:R341 Q345:R345 Q351:R351 Q357:R357 Q371:R371 Q385:R385 Q399:R399 Q413:R413 Q427:R427 Q441:R441 Q447:R447 Q453:R453 Q456:R456 Q462:R462 Q467:R467 Q471:R471 Q475:R475 Q478:R478 Q481:R481 Q490:R490 Q487:R487 Q494:R494 Q500:R500 Q506:R506 Q512:R512 Q518:R518 Q524:R524 Q530:R530 Q544:R544 Q536:R536 Q540:R540 Q550:R550 Q556:R556 Q560:R560 Q564:R564 Q574:R574 Q570:R570 Q580:R580 Q598:R598 Q586:R586 Q592:R592" xr:uid="{00000000-0002-0000-0000-000016000000}"/>
    <dataValidation allowBlank="1" showInputMessage="1" showErrorMessage="1" promptTitle="Objetivo PEI" sqref="B551:B555" xr:uid="{24CA0C82-F5C8-4D36-85F1-848737046C55}"/>
  </dataValidations>
  <pageMargins left="0.7" right="0.7" top="0.75" bottom="0.75" header="0.3" footer="0.3"/>
  <pageSetup scale="37" orientation="landscape" horizontalDpi="4294967294" verticalDpi="4294967294" r:id="rId1"/>
  <drawing r:id="rId2"/>
  <legacyDrawing r:id="rId3"/>
  <oleObjects>
    <mc:AlternateContent xmlns:mc="http://schemas.openxmlformats.org/markup-compatibility/2006">
      <mc:Choice Requires="x14">
        <oleObject progId="PBrush" shapeId="8193" r:id="rId4">
          <objectPr defaultSize="0" autoPict="0" r:id="rId5">
            <anchor moveWithCells="1" sizeWithCells="1">
              <from>
                <xdr:col>0</xdr:col>
                <xdr:colOff>447675</xdr:colOff>
                <xdr:row>1</xdr:row>
                <xdr:rowOff>9525</xdr:rowOff>
              </from>
              <to>
                <xdr:col>1</xdr:col>
                <xdr:colOff>762000</xdr:colOff>
                <xdr:row>2</xdr:row>
                <xdr:rowOff>361950</xdr:rowOff>
              </to>
            </anchor>
          </objectPr>
        </oleObject>
      </mc:Choice>
      <mc:Fallback>
        <oleObject progId="PBrush" shapeId="819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7"/>
  <sheetViews>
    <sheetView topLeftCell="A2" zoomScale="110" zoomScaleNormal="110" workbookViewId="0">
      <selection activeCell="C8" sqref="C8"/>
    </sheetView>
  </sheetViews>
  <sheetFormatPr baseColWidth="10" defaultColWidth="11.42578125" defaultRowHeight="24" customHeight="1" x14ac:dyDescent="0.25"/>
  <cols>
    <col min="1" max="1" width="11.42578125" style="1"/>
    <col min="2" max="2" width="20.140625" style="1" customWidth="1"/>
    <col min="3" max="3" width="22.7109375" style="1" customWidth="1"/>
    <col min="4" max="4" width="15.28515625" style="1" customWidth="1"/>
    <col min="5" max="5" width="14.140625" style="1" customWidth="1"/>
    <col min="6" max="7" width="13.140625" style="1" customWidth="1"/>
    <col min="8" max="8" width="9.28515625" style="1" customWidth="1"/>
    <col min="9" max="9" width="12.7109375" style="1" customWidth="1"/>
    <col min="10" max="10" width="15.140625" style="1" customWidth="1"/>
    <col min="11" max="11" width="13.7109375" style="1" customWidth="1"/>
    <col min="12" max="12" width="8.28515625" style="1" customWidth="1"/>
    <col min="13" max="13" width="15.42578125" style="1" customWidth="1"/>
    <col min="14" max="14" width="43" style="1" customWidth="1"/>
    <col min="15" max="15" width="20.42578125" style="1" customWidth="1"/>
    <col min="16" max="16" width="42.28515625" style="1" customWidth="1"/>
    <col min="17" max="17" width="34.85546875" style="1" customWidth="1"/>
    <col min="18" max="16384" width="11.42578125" style="1"/>
  </cols>
  <sheetData>
    <row r="1" spans="1:17" ht="24" customHeight="1" x14ac:dyDescent="0.25">
      <c r="B1" s="42"/>
    </row>
    <row r="2" spans="1:17" ht="24" customHeight="1" x14ac:dyDescent="0.25">
      <c r="B2" s="42"/>
    </row>
    <row r="3" spans="1:17" ht="24" customHeight="1" x14ac:dyDescent="0.25">
      <c r="B3" s="42"/>
    </row>
    <row r="5" spans="1:17" s="2" customFormat="1" ht="49.5" customHeight="1" x14ac:dyDescent="0.25">
      <c r="A5" s="11" t="s">
        <v>0</v>
      </c>
      <c r="B5" s="51" t="s">
        <v>42</v>
      </c>
      <c r="C5" s="51"/>
      <c r="D5" s="51"/>
      <c r="E5" s="48" t="s">
        <v>1</v>
      </c>
      <c r="F5" s="48"/>
      <c r="G5" s="47" t="s">
        <v>43</v>
      </c>
      <c r="H5" s="47"/>
      <c r="I5" s="47"/>
      <c r="J5" s="47"/>
      <c r="K5" s="47"/>
      <c r="L5" s="47"/>
      <c r="M5" s="47"/>
      <c r="N5" s="47"/>
      <c r="O5" s="47"/>
      <c r="P5" s="47"/>
      <c r="Q5" s="47"/>
    </row>
    <row r="6" spans="1:17" ht="24" customHeight="1" x14ac:dyDescent="0.25">
      <c r="H6" s="43"/>
      <c r="I6" s="43"/>
      <c r="J6" s="43"/>
      <c r="K6" s="43"/>
      <c r="L6" s="43"/>
      <c r="M6" s="43"/>
      <c r="N6" s="43"/>
      <c r="O6" s="43"/>
    </row>
    <row r="7" spans="1:17" s="2" customFormat="1" ht="30.75" customHeight="1" x14ac:dyDescent="0.25">
      <c r="A7" s="3" t="s">
        <v>2</v>
      </c>
      <c r="B7" s="3" t="s">
        <v>3</v>
      </c>
      <c r="C7" s="3" t="s">
        <v>4</v>
      </c>
      <c r="D7" s="4" t="s">
        <v>6</v>
      </c>
      <c r="E7" s="3" t="s">
        <v>7</v>
      </c>
      <c r="F7" s="4" t="s">
        <v>8</v>
      </c>
      <c r="G7" s="4" t="s">
        <v>10</v>
      </c>
      <c r="H7" s="4" t="s">
        <v>11</v>
      </c>
      <c r="I7" s="3" t="s">
        <v>12</v>
      </c>
      <c r="J7" s="3" t="s">
        <v>13</v>
      </c>
      <c r="K7" s="3" t="s">
        <v>14</v>
      </c>
      <c r="L7" s="3" t="s">
        <v>15</v>
      </c>
      <c r="M7" s="3" t="s">
        <v>44</v>
      </c>
      <c r="N7" s="49" t="s">
        <v>17</v>
      </c>
      <c r="O7" s="50"/>
      <c r="P7" s="4" t="s">
        <v>18</v>
      </c>
      <c r="Q7" s="4" t="s">
        <v>19</v>
      </c>
    </row>
    <row r="8" spans="1:17" ht="209.25" customHeight="1" x14ac:dyDescent="0.25">
      <c r="A8" s="3">
        <v>1</v>
      </c>
      <c r="B8" s="12" t="s">
        <v>45</v>
      </c>
      <c r="C8" s="12" t="s">
        <v>46</v>
      </c>
      <c r="D8" s="13" t="s">
        <v>47</v>
      </c>
      <c r="E8" s="5" t="s">
        <v>31</v>
      </c>
      <c r="F8" s="5" t="s">
        <v>48</v>
      </c>
      <c r="G8" s="5" t="s">
        <v>49</v>
      </c>
      <c r="H8" s="5" t="s">
        <v>50</v>
      </c>
      <c r="I8" s="8">
        <v>81.2</v>
      </c>
      <c r="J8" s="5">
        <v>72</v>
      </c>
      <c r="K8" s="14">
        <f>+I8-J8</f>
        <v>9.2000000000000028</v>
      </c>
      <c r="L8" s="5">
        <v>3</v>
      </c>
      <c r="M8" s="15">
        <f>+K8/L8</f>
        <v>3.0666666666666678</v>
      </c>
      <c r="N8" s="57"/>
      <c r="O8" s="58"/>
      <c r="P8" s="6"/>
      <c r="Q8" s="16" t="s">
        <v>51</v>
      </c>
    </row>
    <row r="9" spans="1:17" s="2" customFormat="1" ht="30.75" customHeight="1" x14ac:dyDescent="0.25">
      <c r="A9" s="66">
        <v>2</v>
      </c>
      <c r="B9" s="3" t="s">
        <v>3</v>
      </c>
      <c r="C9" s="3" t="s">
        <v>4</v>
      </c>
      <c r="D9" s="4" t="s">
        <v>6</v>
      </c>
      <c r="E9" s="3" t="s">
        <v>7</v>
      </c>
      <c r="F9" s="4" t="s">
        <v>8</v>
      </c>
      <c r="G9" s="4" t="s">
        <v>10</v>
      </c>
      <c r="H9" s="4" t="s">
        <v>11</v>
      </c>
      <c r="I9" s="3" t="s">
        <v>12</v>
      </c>
      <c r="J9" s="3" t="s">
        <v>13</v>
      </c>
      <c r="K9" s="3" t="s">
        <v>14</v>
      </c>
      <c r="L9" s="3" t="s">
        <v>15</v>
      </c>
      <c r="M9" s="3" t="s">
        <v>44</v>
      </c>
      <c r="N9" s="49" t="s">
        <v>17</v>
      </c>
      <c r="O9" s="50"/>
      <c r="P9" s="4" t="s">
        <v>18</v>
      </c>
      <c r="Q9" s="4" t="s">
        <v>19</v>
      </c>
    </row>
    <row r="10" spans="1:17" ht="17.25" customHeight="1" x14ac:dyDescent="0.25">
      <c r="A10" s="67"/>
      <c r="B10" s="47" t="s">
        <v>52</v>
      </c>
      <c r="C10" s="47" t="s">
        <v>53</v>
      </c>
      <c r="D10" s="47" t="s">
        <v>54</v>
      </c>
      <c r="E10" s="56" t="s">
        <v>25</v>
      </c>
      <c r="F10" s="56" t="s">
        <v>55</v>
      </c>
      <c r="G10" s="53" t="s">
        <v>56</v>
      </c>
      <c r="H10" s="7" t="s">
        <v>57</v>
      </c>
      <c r="I10" s="8"/>
      <c r="J10" s="8"/>
      <c r="K10" s="9"/>
      <c r="L10" s="10">
        <v>0.95</v>
      </c>
      <c r="M10" s="8"/>
      <c r="N10" s="59"/>
      <c r="O10" s="58"/>
      <c r="P10" s="52"/>
      <c r="Q10" s="47" t="s">
        <v>51</v>
      </c>
    </row>
    <row r="11" spans="1:17" ht="17.25" customHeight="1" x14ac:dyDescent="0.25">
      <c r="A11" s="67"/>
      <c r="B11" s="47"/>
      <c r="C11" s="47"/>
      <c r="D11" s="47"/>
      <c r="E11" s="56"/>
      <c r="F11" s="56"/>
      <c r="G11" s="54"/>
      <c r="H11" s="7" t="s">
        <v>58</v>
      </c>
      <c r="I11" s="8"/>
      <c r="J11" s="8"/>
      <c r="K11" s="9"/>
      <c r="L11" s="10">
        <v>0.95</v>
      </c>
      <c r="M11" s="8"/>
      <c r="N11" s="60"/>
      <c r="O11" s="61"/>
      <c r="P11" s="52"/>
      <c r="Q11" s="47"/>
    </row>
    <row r="12" spans="1:17" ht="17.25" customHeight="1" x14ac:dyDescent="0.25">
      <c r="A12" s="67"/>
      <c r="B12" s="47"/>
      <c r="C12" s="47"/>
      <c r="D12" s="47"/>
      <c r="E12" s="56"/>
      <c r="F12" s="56"/>
      <c r="G12" s="54"/>
      <c r="H12" s="7" t="s">
        <v>59</v>
      </c>
      <c r="I12" s="8"/>
      <c r="J12" s="8"/>
      <c r="K12" s="9"/>
      <c r="L12" s="10">
        <v>0.95</v>
      </c>
      <c r="M12" s="8"/>
      <c r="N12" s="60"/>
      <c r="O12" s="61"/>
      <c r="P12" s="52"/>
      <c r="Q12" s="47"/>
    </row>
    <row r="13" spans="1:17" ht="17.25" customHeight="1" x14ac:dyDescent="0.25">
      <c r="A13" s="67"/>
      <c r="B13" s="47"/>
      <c r="C13" s="47"/>
      <c r="D13" s="47"/>
      <c r="E13" s="56"/>
      <c r="F13" s="56"/>
      <c r="G13" s="54"/>
      <c r="H13" s="7" t="s">
        <v>32</v>
      </c>
      <c r="I13" s="8"/>
      <c r="J13" s="8"/>
      <c r="K13" s="9"/>
      <c r="L13" s="10">
        <v>0.95</v>
      </c>
      <c r="M13" s="8"/>
      <c r="N13" s="60"/>
      <c r="O13" s="61"/>
      <c r="P13" s="52"/>
      <c r="Q13" s="47"/>
    </row>
    <row r="14" spans="1:17" ht="17.25" customHeight="1" x14ac:dyDescent="0.25">
      <c r="A14" s="67"/>
      <c r="B14" s="47"/>
      <c r="C14" s="47"/>
      <c r="D14" s="47"/>
      <c r="E14" s="56"/>
      <c r="F14" s="56"/>
      <c r="G14" s="54"/>
      <c r="H14" s="7" t="s">
        <v>33</v>
      </c>
      <c r="I14" s="8"/>
      <c r="J14" s="8"/>
      <c r="K14" s="8"/>
      <c r="L14" s="10">
        <v>0.95</v>
      </c>
      <c r="M14" s="8"/>
      <c r="N14" s="60"/>
      <c r="O14" s="61"/>
      <c r="P14" s="52"/>
      <c r="Q14" s="47"/>
    </row>
    <row r="15" spans="1:17" ht="17.25" customHeight="1" x14ac:dyDescent="0.25">
      <c r="A15" s="67"/>
      <c r="B15" s="47"/>
      <c r="C15" s="47"/>
      <c r="D15" s="47"/>
      <c r="E15" s="56"/>
      <c r="F15" s="56"/>
      <c r="G15" s="54"/>
      <c r="H15" s="7" t="s">
        <v>60</v>
      </c>
      <c r="I15" s="8"/>
      <c r="J15" s="8"/>
      <c r="K15" s="8"/>
      <c r="L15" s="10">
        <v>0.95</v>
      </c>
      <c r="M15" s="8"/>
      <c r="N15" s="60"/>
      <c r="O15" s="61"/>
      <c r="P15" s="52"/>
      <c r="Q15" s="47"/>
    </row>
    <row r="16" spans="1:17" ht="17.25" customHeight="1" x14ac:dyDescent="0.25">
      <c r="A16" s="67"/>
      <c r="B16" s="47"/>
      <c r="C16" s="47"/>
      <c r="D16" s="47"/>
      <c r="E16" s="56"/>
      <c r="F16" s="56"/>
      <c r="G16" s="54"/>
      <c r="H16" s="7" t="s">
        <v>34</v>
      </c>
      <c r="I16" s="8"/>
      <c r="J16" s="8"/>
      <c r="K16" s="8"/>
      <c r="L16" s="10">
        <v>0.95</v>
      </c>
      <c r="M16" s="8"/>
      <c r="N16" s="60"/>
      <c r="O16" s="61"/>
      <c r="P16" s="52"/>
      <c r="Q16" s="47"/>
    </row>
    <row r="17" spans="1:17" ht="17.25" customHeight="1" x14ac:dyDescent="0.25">
      <c r="A17" s="67"/>
      <c r="B17" s="47"/>
      <c r="C17" s="47"/>
      <c r="D17" s="47"/>
      <c r="E17" s="56"/>
      <c r="F17" s="56"/>
      <c r="G17" s="54"/>
      <c r="H17" s="7" t="s">
        <v>35</v>
      </c>
      <c r="I17" s="8"/>
      <c r="J17" s="8"/>
      <c r="K17" s="8"/>
      <c r="L17" s="10">
        <v>0.95</v>
      </c>
      <c r="M17" s="8"/>
      <c r="N17" s="60"/>
      <c r="O17" s="61"/>
      <c r="P17" s="52"/>
      <c r="Q17" s="47"/>
    </row>
    <row r="18" spans="1:17" ht="17.25" customHeight="1" x14ac:dyDescent="0.25">
      <c r="A18" s="67"/>
      <c r="B18" s="47"/>
      <c r="C18" s="47"/>
      <c r="D18" s="47"/>
      <c r="E18" s="56"/>
      <c r="F18" s="56"/>
      <c r="G18" s="54"/>
      <c r="H18" s="7" t="s">
        <v>61</v>
      </c>
      <c r="I18" s="8"/>
      <c r="J18" s="8"/>
      <c r="K18" s="8"/>
      <c r="L18" s="10">
        <v>0.95</v>
      </c>
      <c r="M18" s="8"/>
      <c r="N18" s="60"/>
      <c r="O18" s="61"/>
      <c r="P18" s="52"/>
      <c r="Q18" s="47"/>
    </row>
    <row r="19" spans="1:17" ht="17.25" customHeight="1" x14ac:dyDescent="0.25">
      <c r="A19" s="67"/>
      <c r="B19" s="47"/>
      <c r="C19" s="47"/>
      <c r="D19" s="47"/>
      <c r="E19" s="56"/>
      <c r="F19" s="56"/>
      <c r="G19" s="54"/>
      <c r="H19" s="7" t="s">
        <v>62</v>
      </c>
      <c r="I19" s="8"/>
      <c r="J19" s="8"/>
      <c r="K19" s="8"/>
      <c r="L19" s="10">
        <v>0.95</v>
      </c>
      <c r="M19" s="8"/>
      <c r="N19" s="60"/>
      <c r="O19" s="61"/>
      <c r="P19" s="52"/>
      <c r="Q19" s="47"/>
    </row>
    <row r="20" spans="1:17" ht="17.25" customHeight="1" x14ac:dyDescent="0.25">
      <c r="A20" s="67"/>
      <c r="B20" s="47"/>
      <c r="C20" s="47"/>
      <c r="D20" s="47"/>
      <c r="E20" s="56"/>
      <c r="F20" s="56"/>
      <c r="G20" s="54"/>
      <c r="H20" s="7" t="s">
        <v>36</v>
      </c>
      <c r="I20" s="8"/>
      <c r="J20" s="8"/>
      <c r="K20" s="8"/>
      <c r="L20" s="10">
        <v>0.95</v>
      </c>
      <c r="M20" s="8"/>
      <c r="N20" s="60"/>
      <c r="O20" s="61"/>
      <c r="P20" s="52"/>
      <c r="Q20" s="47"/>
    </row>
    <row r="21" spans="1:17" ht="17.25" customHeight="1" x14ac:dyDescent="0.25">
      <c r="A21" s="68"/>
      <c r="B21" s="47"/>
      <c r="C21" s="47"/>
      <c r="D21" s="47"/>
      <c r="E21" s="56"/>
      <c r="F21" s="56"/>
      <c r="G21" s="55"/>
      <c r="H21" s="7" t="s">
        <v>37</v>
      </c>
      <c r="I21" s="8"/>
      <c r="J21" s="8"/>
      <c r="K21" s="8"/>
      <c r="L21" s="10">
        <v>0.95</v>
      </c>
      <c r="M21" s="8"/>
      <c r="N21" s="62"/>
      <c r="O21" s="63"/>
      <c r="P21" s="52"/>
      <c r="Q21" s="47"/>
    </row>
    <row r="22" spans="1:17" s="2" customFormat="1" ht="30.75" customHeight="1" x14ac:dyDescent="0.25">
      <c r="A22" s="69">
        <v>3</v>
      </c>
      <c r="B22" s="3" t="s">
        <v>3</v>
      </c>
      <c r="C22" s="3" t="s">
        <v>4</v>
      </c>
      <c r="D22" s="4" t="s">
        <v>6</v>
      </c>
      <c r="E22" s="3" t="s">
        <v>7</v>
      </c>
      <c r="F22" s="4" t="s">
        <v>8</v>
      </c>
      <c r="G22" s="4" t="s">
        <v>10</v>
      </c>
      <c r="H22" s="4" t="s">
        <v>11</v>
      </c>
      <c r="I22" s="3" t="s">
        <v>12</v>
      </c>
      <c r="J22" s="3" t="s">
        <v>13</v>
      </c>
      <c r="K22" s="3" t="s">
        <v>14</v>
      </c>
      <c r="L22" s="3" t="s">
        <v>15</v>
      </c>
      <c r="M22" s="3" t="s">
        <v>44</v>
      </c>
      <c r="N22" s="49" t="s">
        <v>17</v>
      </c>
      <c r="O22" s="50"/>
      <c r="P22" s="4" t="s">
        <v>18</v>
      </c>
      <c r="Q22" s="4" t="s">
        <v>19</v>
      </c>
    </row>
    <row r="23" spans="1:17" ht="136.5" customHeight="1" x14ac:dyDescent="0.25">
      <c r="A23" s="69"/>
      <c r="B23" s="47" t="s">
        <v>63</v>
      </c>
      <c r="C23" s="47" t="s">
        <v>64</v>
      </c>
      <c r="D23" s="47" t="s">
        <v>30</v>
      </c>
      <c r="E23" s="56" t="s">
        <v>25</v>
      </c>
      <c r="F23" s="41" t="s">
        <v>65</v>
      </c>
      <c r="G23" s="56" t="s">
        <v>66</v>
      </c>
      <c r="H23" s="5" t="s">
        <v>67</v>
      </c>
      <c r="I23" s="5"/>
      <c r="J23" s="5"/>
      <c r="K23" s="5"/>
      <c r="L23" s="10">
        <v>0.6</v>
      </c>
      <c r="M23" s="5"/>
      <c r="N23" s="52"/>
      <c r="O23" s="52"/>
      <c r="P23" s="52"/>
      <c r="Q23" s="64" t="s">
        <v>51</v>
      </c>
    </row>
    <row r="24" spans="1:17" ht="136.5" customHeight="1" x14ac:dyDescent="0.25">
      <c r="A24" s="69"/>
      <c r="B24" s="47"/>
      <c r="C24" s="47"/>
      <c r="D24" s="47"/>
      <c r="E24" s="56"/>
      <c r="F24" s="41"/>
      <c r="G24" s="56"/>
      <c r="H24" s="5" t="s">
        <v>68</v>
      </c>
      <c r="I24" s="5"/>
      <c r="J24" s="5"/>
      <c r="K24" s="5"/>
      <c r="L24" s="10">
        <v>1</v>
      </c>
      <c r="M24" s="5"/>
      <c r="N24" s="52"/>
      <c r="O24" s="52"/>
      <c r="P24" s="52"/>
      <c r="Q24" s="65"/>
    </row>
    <row r="25" spans="1:17" ht="32.25" customHeight="1" x14ac:dyDescent="0.25">
      <c r="A25" s="69">
        <v>4</v>
      </c>
      <c r="B25" s="3" t="s">
        <v>3</v>
      </c>
      <c r="C25" s="3" t="s">
        <v>4</v>
      </c>
      <c r="D25" s="4" t="s">
        <v>6</v>
      </c>
      <c r="E25" s="3" t="s">
        <v>7</v>
      </c>
      <c r="F25" s="4" t="s">
        <v>8</v>
      </c>
      <c r="G25" s="4" t="s">
        <v>10</v>
      </c>
      <c r="H25" s="4" t="s">
        <v>11</v>
      </c>
      <c r="I25" s="3" t="s">
        <v>12</v>
      </c>
      <c r="J25" s="3" t="s">
        <v>13</v>
      </c>
      <c r="K25" s="3" t="s">
        <v>14</v>
      </c>
      <c r="L25" s="3" t="s">
        <v>15</v>
      </c>
      <c r="M25" s="3" t="s">
        <v>44</v>
      </c>
      <c r="N25" s="49" t="s">
        <v>17</v>
      </c>
      <c r="O25" s="50"/>
      <c r="P25" s="4" t="s">
        <v>18</v>
      </c>
      <c r="Q25" s="4" t="s">
        <v>19</v>
      </c>
    </row>
    <row r="26" spans="1:17" ht="162" customHeight="1" x14ac:dyDescent="0.25">
      <c r="A26" s="69"/>
      <c r="B26" s="47" t="s">
        <v>69</v>
      </c>
      <c r="C26" s="47" t="s">
        <v>70</v>
      </c>
      <c r="D26" s="47" t="s">
        <v>30</v>
      </c>
      <c r="E26" s="56" t="s">
        <v>25</v>
      </c>
      <c r="F26" s="41" t="s">
        <v>71</v>
      </c>
      <c r="G26" s="56" t="s">
        <v>72</v>
      </c>
      <c r="H26" s="8" t="s">
        <v>73</v>
      </c>
      <c r="I26" s="8"/>
      <c r="J26" s="8"/>
      <c r="K26" s="9"/>
      <c r="L26" s="10">
        <v>1</v>
      </c>
      <c r="M26" s="8"/>
      <c r="N26" s="52"/>
      <c r="O26" s="52"/>
      <c r="P26" s="52"/>
      <c r="Q26" s="47" t="s">
        <v>51</v>
      </c>
    </row>
    <row r="27" spans="1:17" ht="162" customHeight="1" x14ac:dyDescent="0.25">
      <c r="A27" s="69"/>
      <c r="B27" s="47"/>
      <c r="C27" s="47"/>
      <c r="D27" s="47"/>
      <c r="E27" s="56"/>
      <c r="F27" s="41"/>
      <c r="G27" s="56"/>
      <c r="H27" s="8" t="s">
        <v>68</v>
      </c>
      <c r="I27" s="8"/>
      <c r="J27" s="8"/>
      <c r="K27" s="9"/>
      <c r="L27" s="10">
        <v>1</v>
      </c>
      <c r="M27" s="8"/>
      <c r="N27" s="52"/>
      <c r="O27" s="52"/>
      <c r="P27" s="52"/>
      <c r="Q27" s="47"/>
    </row>
    <row r="28" spans="1:17" ht="24" customHeight="1" x14ac:dyDescent="0.25">
      <c r="A28" s="69">
        <v>5</v>
      </c>
      <c r="B28" s="3" t="s">
        <v>3</v>
      </c>
      <c r="C28" s="3" t="s">
        <v>4</v>
      </c>
      <c r="D28" s="4" t="s">
        <v>6</v>
      </c>
      <c r="E28" s="3" t="s">
        <v>7</v>
      </c>
      <c r="F28" s="4" t="s">
        <v>8</v>
      </c>
      <c r="G28" s="4" t="s">
        <v>10</v>
      </c>
      <c r="H28" s="4" t="s">
        <v>11</v>
      </c>
      <c r="I28" s="3" t="s">
        <v>12</v>
      </c>
      <c r="J28" s="3" t="s">
        <v>13</v>
      </c>
      <c r="K28" s="3" t="s">
        <v>14</v>
      </c>
      <c r="L28" s="3" t="s">
        <v>15</v>
      </c>
      <c r="M28" s="3" t="s">
        <v>44</v>
      </c>
      <c r="N28" s="49" t="s">
        <v>17</v>
      </c>
      <c r="O28" s="50"/>
      <c r="P28" s="4" t="s">
        <v>18</v>
      </c>
      <c r="Q28" s="4" t="s">
        <v>19</v>
      </c>
    </row>
    <row r="29" spans="1:17" ht="24" customHeight="1" x14ac:dyDescent="0.25">
      <c r="A29" s="69"/>
      <c r="B29" s="47" t="s">
        <v>74</v>
      </c>
      <c r="C29" s="47" t="s">
        <v>75</v>
      </c>
      <c r="D29" s="47" t="s">
        <v>54</v>
      </c>
      <c r="E29" s="56" t="s">
        <v>76</v>
      </c>
      <c r="F29" s="41" t="s">
        <v>77</v>
      </c>
      <c r="G29" s="56" t="s">
        <v>78</v>
      </c>
      <c r="H29" s="8" t="s">
        <v>57</v>
      </c>
      <c r="I29" s="8"/>
      <c r="J29" s="8"/>
      <c r="K29" s="9"/>
      <c r="L29" s="10">
        <v>1</v>
      </c>
      <c r="M29" s="8"/>
      <c r="N29" s="52"/>
      <c r="O29" s="52"/>
      <c r="P29" s="52"/>
      <c r="Q29" s="47" t="s">
        <v>51</v>
      </c>
    </row>
    <row r="30" spans="1:17" ht="24" customHeight="1" x14ac:dyDescent="0.25">
      <c r="A30" s="69"/>
      <c r="B30" s="47"/>
      <c r="C30" s="47"/>
      <c r="D30" s="47"/>
      <c r="E30" s="56"/>
      <c r="F30" s="41"/>
      <c r="G30" s="56"/>
      <c r="H30" s="8" t="s">
        <v>58</v>
      </c>
      <c r="I30" s="8"/>
      <c r="J30" s="8"/>
      <c r="K30" s="9"/>
      <c r="L30" s="10">
        <v>1</v>
      </c>
      <c r="M30" s="8"/>
      <c r="N30" s="52"/>
      <c r="O30" s="52"/>
      <c r="P30" s="52"/>
      <c r="Q30" s="47"/>
    </row>
    <row r="31" spans="1:17" ht="24" customHeight="1" x14ac:dyDescent="0.25">
      <c r="A31" s="69"/>
      <c r="B31" s="47"/>
      <c r="C31" s="47"/>
      <c r="D31" s="47"/>
      <c r="E31" s="56"/>
      <c r="F31" s="41"/>
      <c r="G31" s="56"/>
      <c r="H31" s="8" t="s">
        <v>59</v>
      </c>
      <c r="I31" s="8"/>
      <c r="J31" s="8"/>
      <c r="K31" s="9"/>
      <c r="L31" s="10">
        <v>1</v>
      </c>
      <c r="M31" s="8"/>
      <c r="N31" s="52"/>
      <c r="O31" s="52"/>
      <c r="P31" s="52"/>
      <c r="Q31" s="47"/>
    </row>
    <row r="32" spans="1:17" ht="24" customHeight="1" x14ac:dyDescent="0.25">
      <c r="A32" s="69"/>
      <c r="B32" s="47"/>
      <c r="C32" s="47"/>
      <c r="D32" s="47"/>
      <c r="E32" s="56"/>
      <c r="F32" s="41"/>
      <c r="G32" s="56"/>
      <c r="H32" s="8" t="s">
        <v>32</v>
      </c>
      <c r="I32" s="8"/>
      <c r="J32" s="8"/>
      <c r="K32" s="9"/>
      <c r="L32" s="10">
        <v>1</v>
      </c>
      <c r="M32" s="8"/>
      <c r="N32" s="52"/>
      <c r="O32" s="52"/>
      <c r="P32" s="52"/>
      <c r="Q32" s="47"/>
    </row>
    <row r="33" spans="1:17" ht="24" customHeight="1" x14ac:dyDescent="0.25">
      <c r="A33" s="69"/>
      <c r="B33" s="47"/>
      <c r="C33" s="47"/>
      <c r="D33" s="47"/>
      <c r="E33" s="56"/>
      <c r="F33" s="41"/>
      <c r="G33" s="56"/>
      <c r="H33" s="8" t="s">
        <v>33</v>
      </c>
      <c r="I33" s="8"/>
      <c r="J33" s="8"/>
      <c r="K33" s="8"/>
      <c r="L33" s="10">
        <v>1</v>
      </c>
      <c r="M33" s="8"/>
      <c r="N33" s="52"/>
      <c r="O33" s="52"/>
      <c r="P33" s="52"/>
      <c r="Q33" s="47"/>
    </row>
    <row r="34" spans="1:17" ht="24" customHeight="1" x14ac:dyDescent="0.25">
      <c r="A34" s="69"/>
      <c r="B34" s="47"/>
      <c r="C34" s="47"/>
      <c r="D34" s="47"/>
      <c r="E34" s="56"/>
      <c r="F34" s="41"/>
      <c r="G34" s="56"/>
      <c r="H34" s="8" t="s">
        <v>60</v>
      </c>
      <c r="I34" s="8"/>
      <c r="J34" s="8"/>
      <c r="K34" s="8"/>
      <c r="L34" s="10">
        <v>1</v>
      </c>
      <c r="M34" s="8"/>
      <c r="N34" s="52"/>
      <c r="O34" s="52"/>
      <c r="P34" s="52"/>
      <c r="Q34" s="47"/>
    </row>
    <row r="35" spans="1:17" ht="24" customHeight="1" x14ac:dyDescent="0.25">
      <c r="A35" s="69"/>
      <c r="B35" s="47"/>
      <c r="C35" s="47"/>
      <c r="D35" s="47"/>
      <c r="E35" s="56"/>
      <c r="F35" s="41"/>
      <c r="G35" s="56"/>
      <c r="H35" s="8" t="s">
        <v>34</v>
      </c>
      <c r="I35" s="8"/>
      <c r="J35" s="8"/>
      <c r="K35" s="8"/>
      <c r="L35" s="10">
        <v>1</v>
      </c>
      <c r="M35" s="8"/>
      <c r="N35" s="52"/>
      <c r="O35" s="52"/>
      <c r="P35" s="52"/>
      <c r="Q35" s="47"/>
    </row>
    <row r="36" spans="1:17" ht="24" customHeight="1" x14ac:dyDescent="0.25">
      <c r="A36" s="69"/>
      <c r="B36" s="47"/>
      <c r="C36" s="47"/>
      <c r="D36" s="47"/>
      <c r="E36" s="56"/>
      <c r="F36" s="41"/>
      <c r="G36" s="56"/>
      <c r="H36" s="8" t="s">
        <v>35</v>
      </c>
      <c r="I36" s="8"/>
      <c r="J36" s="8"/>
      <c r="K36" s="8"/>
      <c r="L36" s="10">
        <v>1</v>
      </c>
      <c r="M36" s="8"/>
      <c r="N36" s="52"/>
      <c r="O36" s="52"/>
      <c r="P36" s="52"/>
      <c r="Q36" s="47"/>
    </row>
    <row r="37" spans="1:17" ht="24" customHeight="1" x14ac:dyDescent="0.25">
      <c r="A37" s="69"/>
      <c r="B37" s="47"/>
      <c r="C37" s="47"/>
      <c r="D37" s="47"/>
      <c r="E37" s="56"/>
      <c r="F37" s="41"/>
      <c r="G37" s="56"/>
      <c r="H37" s="8" t="s">
        <v>61</v>
      </c>
      <c r="I37" s="8"/>
      <c r="J37" s="8"/>
      <c r="K37" s="8"/>
      <c r="L37" s="10">
        <v>1</v>
      </c>
      <c r="M37" s="8"/>
      <c r="N37" s="52"/>
      <c r="O37" s="52"/>
      <c r="P37" s="52"/>
      <c r="Q37" s="47"/>
    </row>
    <row r="38" spans="1:17" ht="24" customHeight="1" x14ac:dyDescent="0.25">
      <c r="A38" s="69"/>
      <c r="B38" s="47"/>
      <c r="C38" s="47"/>
      <c r="D38" s="47"/>
      <c r="E38" s="56"/>
      <c r="F38" s="41"/>
      <c r="G38" s="56"/>
      <c r="H38" s="8" t="s">
        <v>62</v>
      </c>
      <c r="I38" s="8"/>
      <c r="J38" s="8"/>
      <c r="K38" s="8"/>
      <c r="L38" s="10">
        <v>1</v>
      </c>
      <c r="M38" s="8"/>
      <c r="N38" s="52"/>
      <c r="O38" s="52"/>
      <c r="P38" s="52"/>
      <c r="Q38" s="47"/>
    </row>
    <row r="39" spans="1:17" ht="24" customHeight="1" x14ac:dyDescent="0.25">
      <c r="A39" s="69"/>
      <c r="B39" s="47"/>
      <c r="C39" s="47"/>
      <c r="D39" s="47"/>
      <c r="E39" s="56"/>
      <c r="F39" s="41"/>
      <c r="G39" s="56"/>
      <c r="H39" s="8" t="s">
        <v>36</v>
      </c>
      <c r="I39" s="8"/>
      <c r="J39" s="8"/>
      <c r="K39" s="8"/>
      <c r="L39" s="10">
        <v>1</v>
      </c>
      <c r="M39" s="8"/>
      <c r="N39" s="52"/>
      <c r="O39" s="52"/>
      <c r="P39" s="52"/>
      <c r="Q39" s="47"/>
    </row>
    <row r="40" spans="1:17" ht="24" customHeight="1" x14ac:dyDescent="0.25">
      <c r="A40" s="69"/>
      <c r="B40" s="47"/>
      <c r="C40" s="47"/>
      <c r="D40" s="47"/>
      <c r="E40" s="56"/>
      <c r="F40" s="41"/>
      <c r="G40" s="56"/>
      <c r="H40" s="8" t="s">
        <v>37</v>
      </c>
      <c r="I40" s="8"/>
      <c r="J40" s="8"/>
      <c r="K40" s="8"/>
      <c r="L40" s="10">
        <v>1</v>
      </c>
      <c r="M40" s="8"/>
      <c r="N40" s="52"/>
      <c r="O40" s="52"/>
      <c r="P40" s="52"/>
      <c r="Q40" s="47"/>
    </row>
    <row r="41" spans="1:17" ht="24" customHeight="1" x14ac:dyDescent="0.25">
      <c r="Q41" s="17"/>
    </row>
    <row r="42" spans="1:17" ht="24" customHeight="1" x14ac:dyDescent="0.25">
      <c r="Q42" s="17"/>
    </row>
    <row r="43" spans="1:17" ht="24" customHeight="1" x14ac:dyDescent="0.25">
      <c r="Q43" s="17"/>
    </row>
    <row r="44" spans="1:17" ht="24" customHeight="1" x14ac:dyDescent="0.25">
      <c r="Q44" s="17"/>
    </row>
    <row r="45" spans="1:17" ht="24" customHeight="1" x14ac:dyDescent="0.25">
      <c r="Q45" s="17"/>
    </row>
    <row r="46" spans="1:17" ht="24" customHeight="1" x14ac:dyDescent="0.25">
      <c r="Q46" s="17"/>
    </row>
    <row r="47" spans="1:17" ht="24" customHeight="1" x14ac:dyDescent="0.25">
      <c r="Q47" s="17"/>
    </row>
  </sheetData>
  <mergeCells count="51">
    <mergeCell ref="P29:P40"/>
    <mergeCell ref="A28:A40"/>
    <mergeCell ref="N28:O28"/>
    <mergeCell ref="C29:C40"/>
    <mergeCell ref="D29:D40"/>
    <mergeCell ref="E29:E40"/>
    <mergeCell ref="A25:A27"/>
    <mergeCell ref="N25:O25"/>
    <mergeCell ref="F29:F40"/>
    <mergeCell ref="N29:O40"/>
    <mergeCell ref="B29:B40"/>
    <mergeCell ref="G29:G40"/>
    <mergeCell ref="G26:G27"/>
    <mergeCell ref="N26:O27"/>
    <mergeCell ref="P26:P27"/>
    <mergeCell ref="B26:B27"/>
    <mergeCell ref="C26:C27"/>
    <mergeCell ref="D26:D27"/>
    <mergeCell ref="E26:E27"/>
    <mergeCell ref="F26:F27"/>
    <mergeCell ref="Q23:Q24"/>
    <mergeCell ref="A9:A21"/>
    <mergeCell ref="A22:A24"/>
    <mergeCell ref="E23:E24"/>
    <mergeCell ref="F23:F24"/>
    <mergeCell ref="N23:O24"/>
    <mergeCell ref="N22:O22"/>
    <mergeCell ref="B23:B24"/>
    <mergeCell ref="C23:C24"/>
    <mergeCell ref="D23:D24"/>
    <mergeCell ref="B10:B21"/>
    <mergeCell ref="C10:C21"/>
    <mergeCell ref="D10:D21"/>
    <mergeCell ref="E10:E21"/>
    <mergeCell ref="F10:F21"/>
    <mergeCell ref="Q26:Q27"/>
    <mergeCell ref="Q29:Q40"/>
    <mergeCell ref="B1:B3"/>
    <mergeCell ref="E5:F5"/>
    <mergeCell ref="H6:O6"/>
    <mergeCell ref="N7:O7"/>
    <mergeCell ref="B5:D5"/>
    <mergeCell ref="G5:Q5"/>
    <mergeCell ref="Q10:Q21"/>
    <mergeCell ref="P10:P21"/>
    <mergeCell ref="G10:G21"/>
    <mergeCell ref="P23:P24"/>
    <mergeCell ref="G23:G24"/>
    <mergeCell ref="N8:O8"/>
    <mergeCell ref="N9:O9"/>
    <mergeCell ref="N10:O21"/>
  </mergeCells>
  <phoneticPr fontId="3" type="noConversion"/>
  <dataValidations count="17">
    <dataValidation type="list" allowBlank="1" showInputMessage="1" showErrorMessage="1" sqref="D8 D10 D23 D26 D29" xr:uid="{00000000-0002-0000-0100-000000000000}">
      <formula1>"Mensual,Trimestral,Bimensual,Bimestral,Semestral,Anual"</formula1>
    </dataValidation>
    <dataValidation allowBlank="1" showInputMessage="1" showErrorMessage="1" promptTitle="Dato a registrar" prompt="demandas del II semestre año 2015" sqref="J8:M8" xr:uid="{00000000-0002-0000-0100-000001000000}"/>
    <dataValidation allowBlank="1" showInputMessage="1" showErrorMessage="1" promptTitle="Nombre del Indicador " prompt="Registre el nombre del indicador " sqref="B28 B25 B22 B9 B7" xr:uid="{00000000-0002-0000-0100-000002000000}"/>
    <dataValidation allowBlank="1" showInputMessage="1" showErrorMessage="1" promptTitle="Elaboró y aprobó" prompt="Registre en esta casilla el nombre y apellido de la persona que elaboró y el nombre y apellido de la persona que aprobó el indicador o el líder del proceso." sqref="Q7 Q9 Q22 Q25 Q28" xr:uid="{00000000-0002-0000-0100-000003000000}"/>
    <dataValidation allowBlank="1" showInputMessage="1" showErrorMessage="1" promptTitle="Análisis" prompt="Registre en esta casilla, el análisis del indicador, describiendo su resultado, el comportamiento y la tendencia observada.  Análice el porcentaje de cumplimiento con respecto a la meta, y si aplica, indique las acciónes para mantener y mejorar el resulta" sqref="P7 P9 P22 P25 P28" xr:uid="{00000000-0002-0000-0100-000004000000}"/>
    <dataValidation allowBlank="1" showInputMessage="1" showErrorMessage="1" promptTitle="Meta" prompt="Registre en esta casilla el valor de la meta para el periodo." sqref="L7 L9 L22 L25 L28" xr:uid="{00000000-0002-0000-0100-000005000000}"/>
    <dataValidation allowBlank="1" showInputMessage="1" showErrorMessage="1" promptTitle="Resultado" prompt="Registre en esta casilla el resultado que se optiene de la formula matemática del indicador. " sqref="K7 K9 K22 K25 K28" xr:uid="{00000000-0002-0000-0100-000006000000}"/>
    <dataValidation allowBlank="1" showInputMessage="1" showErrorMessage="1" promptTitle="Denominador" prompt="Registre en esta casilla los datos del denominador." sqref="J7 J9 J22 J25 J28" xr:uid="{00000000-0002-0000-0100-000007000000}"/>
    <dataValidation allowBlank="1" showInputMessage="1" showErrorMessage="1" promptTitle="Numerador" prompt="Registre el dato del numerador. En caso de que la formula matemática sea solo un dato, este debe registrarse en el numerador." sqref="I7 I9 I22 I25 I28" xr:uid="{00000000-0002-0000-0100-000008000000}"/>
    <dataValidation allowBlank="1" showInputMessage="1" showErrorMessage="1" promptTitle="Periodo" prompt="Registre el periodo que se reportará, ejemplo: enero, II trimestre, I semestre, año " sqref="H7 H9 H22 H25 H28" xr:uid="{00000000-0002-0000-0100-000009000000}"/>
    <dataValidation allowBlank="1" showInputMessage="1" showErrorMessage="1" promptTitle="Fórmula" prompt="Registre en esta casilla la formula matemática del indicador " sqref="F7 F9 F22 F25 F28" xr:uid="{00000000-0002-0000-0100-00000A000000}"/>
    <dataValidation allowBlank="1" showInputMessage="1" showErrorMessage="1" promptTitle="Unidad de Medida" prompt="Registre en esta casilla la unidad de medida del indicador, esta puede ser numerica, porcentaje, entre otros." sqref="E7 E9 E22 E25 E28" xr:uid="{00000000-0002-0000-0100-00000B000000}"/>
    <dataValidation allowBlank="1" showInputMessage="1" showErrorMessage="1" promptTitle="Periodicidad" prompt="Registre la periodicidad del indicador teniendo en cuenta que este puede ser diaria, quincenal, mensual, bimestral, trimestral, semestral, anual, entre otros." sqref="D7 D9 D22 D25 D28" xr:uid="{00000000-0002-0000-0100-00000C000000}"/>
    <dataValidation allowBlank="1" showInputMessage="1" showErrorMessage="1" promptTitle="Objetivo" prompt="Describa cuál es el objetivo del indicador, es decir, lo que se pretende con él." sqref="C7 C9 C22 C25 C28" xr:uid="{00000000-0002-0000-0100-00000D000000}"/>
    <dataValidation allowBlank="1" showInputMessage="1" showErrorMessage="1" promptTitle="Gráfico" prompt="En esta casilla se incluira el gráfico del indicador " sqref="N7:O7 N9:O9 N22:O22 N25:O25 N28:O28" xr:uid="{00000000-0002-0000-0100-00000E000000}"/>
    <dataValidation allowBlank="1" showInputMessage="1" showErrorMessage="1" promptTitle="% de cumplimiento" prompt="Registre en esta casilla el resultado de  cumplimiento del indicador con respecto a la meta" sqref="M7 M9 M22 M25 M28" xr:uid="{00000000-0002-0000-0100-00000F000000}"/>
    <dataValidation allowBlank="1" showInputMessage="1" showErrorMessage="1" promptTitle="Meta" prompt="Registre la meta del indicador " sqref="G7 G9 G22 G25 G28" xr:uid="{00000000-0002-0000-0100-000010000000}"/>
  </dataValidations>
  <pageMargins left="0.7" right="0.7" top="0.75" bottom="0.75" header="0.3" footer="0.3"/>
  <pageSetup orientation="portrait" horizontalDpi="4294967294" verticalDpi="4294967294" r:id="rId1"/>
  <drawing r:id="rId2"/>
  <legacyDrawing r:id="rId3"/>
  <oleObjects>
    <mc:AlternateContent xmlns:mc="http://schemas.openxmlformats.org/markup-compatibility/2006">
      <mc:Choice Requires="x14">
        <oleObject progId="PBrush" shapeId="6145" r:id="rId4">
          <objectPr defaultSize="0" autoPict="0" r:id="rId5">
            <anchor moveWithCells="1" sizeWithCells="1">
              <from>
                <xdr:col>0</xdr:col>
                <xdr:colOff>142875</xdr:colOff>
                <xdr:row>0</xdr:row>
                <xdr:rowOff>85725</xdr:rowOff>
              </from>
              <to>
                <xdr:col>1</xdr:col>
                <xdr:colOff>1019175</xdr:colOff>
                <xdr:row>3</xdr:row>
                <xdr:rowOff>104775</xdr:rowOff>
              </to>
            </anchor>
          </objectPr>
        </oleObject>
      </mc:Choice>
      <mc:Fallback>
        <oleObject progId="PBrush" shapeId="6145"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9f59ed0-39e4-4f2c-a3c8-aef09bfcd621" xsi:nil="true"/>
    <lcf76f155ced4ddcb4097134ff3c332f xmlns="8c83d6df-042f-4856-8300-b0a89e9522b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36D6CB328D2D846A139BE6F8E264450" ma:contentTypeVersion="17" ma:contentTypeDescription="Crear nuevo documento." ma:contentTypeScope="" ma:versionID="654071f93c7fba47d8f02b0728836eee">
  <xsd:schema xmlns:xsd="http://www.w3.org/2001/XMLSchema" xmlns:xs="http://www.w3.org/2001/XMLSchema" xmlns:p="http://schemas.microsoft.com/office/2006/metadata/properties" xmlns:ns2="99f59ed0-39e4-4f2c-a3c8-aef09bfcd621" xmlns:ns3="8c83d6df-042f-4856-8300-b0a89e9522be" targetNamespace="http://schemas.microsoft.com/office/2006/metadata/properties" ma:root="true" ma:fieldsID="ac6884ea36a27745cd25b429e592af15" ns2:_="" ns3:_="">
    <xsd:import namespace="99f59ed0-39e4-4f2c-a3c8-aef09bfcd621"/>
    <xsd:import namespace="8c83d6df-042f-4856-8300-b0a89e9522b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MediaServiceDateTaken" minOccurs="0"/>
                <xsd:element ref="ns3:lcf76f155ced4ddcb4097134ff3c332f" minOccurs="0"/>
                <xsd:element ref="ns2:TaxCatchAll" minOccurs="0"/>
                <xsd:element ref="ns3:MediaLengthInSeconds" minOccurs="0"/>
                <xsd:element ref="ns3:MediaServiceAutoKeyPoints" minOccurs="0"/>
                <xsd:element ref="ns3:MediaServiceKeyPoints"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f59ed0-39e4-4f2c-a3c8-aef09bfcd62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bc94d2c1-57c7-4556-a948-eb5f53433570}" ma:internalName="TaxCatchAll" ma:showField="CatchAllData" ma:web="99f59ed0-39e4-4f2c-a3c8-aef09bfcd62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c83d6df-042f-4856-8300-b0a89e9522b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dbcad680-5a29-4d0b-8086-9ecf1ca567a9" ma:termSetId="09814cd3-568e-fe90-9814-8d621ff8fb84" ma:anchorId="fba54fb3-c3e1-fe81-a776-ca4b69148c4d" ma:open="true" ma:isKeyword="false">
      <xsd:complexType>
        <xsd:sequence>
          <xsd:element ref="pc:Terms" minOccurs="0" maxOccurs="1"/>
        </xsd:sequence>
      </xsd:complexType>
    </xsd:element>
    <xsd:element name="MediaLengthInSeconds" ma:index="19"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B1B62B-04CD-4FFE-A35D-BEA150FAC02B}">
  <ds:schemaRefs>
    <ds:schemaRef ds:uri="http://schemas.microsoft.com/office/2006/metadata/properties"/>
    <ds:schemaRef ds:uri="http://schemas.microsoft.com/office/infopath/2007/PartnerControls"/>
    <ds:schemaRef ds:uri="99f59ed0-39e4-4f2c-a3c8-aef09bfcd621"/>
    <ds:schemaRef ds:uri="8c83d6df-042f-4856-8300-b0a89e9522be"/>
  </ds:schemaRefs>
</ds:datastoreItem>
</file>

<file path=customXml/itemProps2.xml><?xml version="1.0" encoding="utf-8"?>
<ds:datastoreItem xmlns:ds="http://schemas.openxmlformats.org/officeDocument/2006/customXml" ds:itemID="{D23B445C-F6F1-4C73-B4A5-554FB55E56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f59ed0-39e4-4f2c-a3c8-aef09bfcd621"/>
    <ds:schemaRef ds:uri="8c83d6df-042f-4856-8300-b0a89e9522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24E0FE-D0B8-420A-B5B8-2DBBA19BAB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Formato de Indicadores</vt:lpstr>
      <vt:lpstr>Ejemplo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Ivana Carolina Gonzalez</dc:creator>
  <cp:keywords/>
  <dc:description/>
  <cp:lastModifiedBy>Errol Mitchel Marugg Nuñez</cp:lastModifiedBy>
  <cp:revision/>
  <dcterms:created xsi:type="dcterms:W3CDTF">2017-07-28T17:57:16Z</dcterms:created>
  <dcterms:modified xsi:type="dcterms:W3CDTF">2024-02-01T04:15:21Z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0x010100936D6CB328D2D846A139BE6F8E264450</vt:lpwstr>
  </property>
  <property fmtid="{D5CDD505-2E9C-101B-9397-08002B2CF9AE}" pid="3" name="MediaServiceImageTags">
    <vt:lpwstr/>
  </property>
</Properties>
</file>